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oy\Desktop\2026\Informacion publica\SEPTIEMBRE\"/>
    </mc:Choice>
  </mc:AlternateContent>
  <xr:revisionPtr revIDLastSave="0" documentId="13_ncr:1_{E6BEDEED-E5C2-479D-8E1A-423AA04C07EE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1" sheetId="1" r:id="rId1"/>
  </sheets>
  <definedNames>
    <definedName name="_xlnm._FilterDatabase" localSheetId="0" hidden="1">Hoja1!$B$13:$N$22</definedName>
    <definedName name="_xlnm.Print_Area" localSheetId="0">Hoja1!$B$3:$N$47</definedName>
    <definedName name="Print_Titles_0" localSheetId="0">Hoja1!#REF!</definedName>
    <definedName name="Print_Titles_0_0" localSheetId="0">Hoja1!#REF!</definedName>
  </definedNames>
  <calcPr calcId="181029"/>
</workbook>
</file>

<file path=xl/calcChain.xml><?xml version="1.0" encoding="utf-8"?>
<calcChain xmlns="http://schemas.openxmlformats.org/spreadsheetml/2006/main">
  <c r="K27" i="1" l="1"/>
  <c r="H27" i="1"/>
  <c r="G27" i="1"/>
  <c r="K26" i="1"/>
  <c r="H26" i="1"/>
  <c r="G26" i="1"/>
  <c r="G25" i="1"/>
  <c r="K25" i="1"/>
  <c r="H25" i="1"/>
  <c r="K24" i="1"/>
  <c r="H24" i="1"/>
  <c r="G24" i="1"/>
</calcChain>
</file>

<file path=xl/sharedStrings.xml><?xml version="1.0" encoding="utf-8"?>
<sst xmlns="http://schemas.openxmlformats.org/spreadsheetml/2006/main" count="115" uniqueCount="84">
  <si>
    <t>DIRECCION DE RECURSOS HUMANOS</t>
  </si>
  <si>
    <t>No.</t>
  </si>
  <si>
    <t>Nombre</t>
  </si>
  <si>
    <t>Salario Inicial</t>
  </si>
  <si>
    <t>Bono Monetario</t>
  </si>
  <si>
    <t xml:space="preserve">Bono Profesional </t>
  </si>
  <si>
    <t>021</t>
  </si>
  <si>
    <t>Batza Chumil Ruiz Manuel</t>
  </si>
  <si>
    <t>Analista de Presupuesto</t>
  </si>
  <si>
    <t>FODIGUA</t>
  </si>
  <si>
    <t>Dirección Financiera</t>
  </si>
  <si>
    <t>Dirección de Desarrollo, Maya, Garifuna y Xinka</t>
  </si>
  <si>
    <t>Dirección de Coordinaciones Regionales</t>
  </si>
  <si>
    <t xml:space="preserve"> </t>
  </si>
  <si>
    <t>Dependencia</t>
  </si>
  <si>
    <t>Complemento por Antigüedad</t>
  </si>
  <si>
    <t>Bono 66-200</t>
  </si>
  <si>
    <t>(Artículo 10, Numeral 4, Ley De Acceso A La Información Pública Decreto 57-2008)</t>
  </si>
  <si>
    <t xml:space="preserve">Evelyn Magaly Guerra Morales </t>
  </si>
  <si>
    <t>FONDO DE DESARROLLO INDIGENA GUATEMALTECO -FODIGUA-</t>
  </si>
  <si>
    <t>Dirección Administrativa</t>
  </si>
  <si>
    <t>Roxana Elizabeth López López</t>
  </si>
  <si>
    <t xml:space="preserve">Cargo Funcional </t>
  </si>
  <si>
    <t>Renglón</t>
  </si>
  <si>
    <t>Paula Abigail Morales Fernández</t>
  </si>
  <si>
    <t>Promotora de la Regional lll</t>
  </si>
  <si>
    <t>Rosa Maria González Cholotio</t>
  </si>
  <si>
    <t>Analista de Tesorería</t>
  </si>
  <si>
    <t>Encargada de Cafetería  y Limpieza</t>
  </si>
  <si>
    <t>Horario De Atencion: Lunes A Viernes De 09:00 A.M. A 05:00 P.M.</t>
  </si>
  <si>
    <t>Andrea Estefania De Leon Menéndez</t>
  </si>
  <si>
    <t>Juan Aniceto Tzunún Sapon</t>
  </si>
  <si>
    <t>Fabiola Elizabeth Cabrera Solis</t>
  </si>
  <si>
    <t>Técnico de Autoridades Indígenas Y Ancestrales</t>
  </si>
  <si>
    <t>Cecilio Cristal Cumes</t>
  </si>
  <si>
    <t>Coordinador de Inventarios</t>
  </si>
  <si>
    <t>Dirección de Comunicación Social</t>
  </si>
  <si>
    <t xml:space="preserve"> FODIGUA</t>
  </si>
  <si>
    <t>María Liliana Coy Batzin</t>
  </si>
  <si>
    <t>Dirección de Recursos Humanos</t>
  </si>
  <si>
    <t>Victor Gerardo Cochoy Chex</t>
  </si>
  <si>
    <t>Martin Hernández Latín</t>
  </si>
  <si>
    <t>Bono 14</t>
  </si>
  <si>
    <t>Jefe de Admisión de Personal</t>
  </si>
  <si>
    <t>Jefe de Auditorías Operativas</t>
  </si>
  <si>
    <t>Dirección de Auditoría Interna</t>
  </si>
  <si>
    <t>José Israel Pop Yojcom</t>
  </si>
  <si>
    <t xml:space="preserve">Jefa de Prensa y Visibilidad </t>
  </si>
  <si>
    <t>Dirección de Desarrollo Maya Garífuna y Xinka</t>
  </si>
  <si>
    <t>Pablo B'alam Konache Puác Tzirin</t>
  </si>
  <si>
    <t>Responsable de Actualización De Información: Maria Liliana Coy Batzin</t>
  </si>
  <si>
    <t xml:space="preserve">Jefe de Gestión para el Buen Vivir </t>
  </si>
  <si>
    <t xml:space="preserve"> Directora de Recursos Humanos</t>
  </si>
  <si>
    <t>Jefa de Gestión de Personal</t>
  </si>
  <si>
    <t>M.Sc. Yellmy Yadira de León Rivera</t>
  </si>
  <si>
    <t>Directora: M.Sc.Yellmy Yadira de León Rivera</t>
  </si>
  <si>
    <t>SALARIO DEVENGADO POR LOS EMPLEADOS PÚBLICOS  DE FODIGUA RENGLÓN 021 AGOSTO 2026</t>
  </si>
  <si>
    <t>Edgar Eduardo Say García</t>
  </si>
  <si>
    <r>
      <rPr>
        <sz val="12"/>
        <color rgb="FF000000"/>
        <rFont val="Arial"/>
        <family val="2"/>
      </rPr>
      <t>*</t>
    </r>
    <r>
      <rPr>
        <sz val="11"/>
        <color rgb="FF000000"/>
        <rFont val="Arial"/>
        <family val="2"/>
      </rPr>
      <t>Jimena Andrea Julajuj Cumatz</t>
    </r>
  </si>
  <si>
    <t>* 17 días cobrados por suspensión del IGSS</t>
  </si>
  <si>
    <t>Tecnica ll de Compras</t>
  </si>
  <si>
    <t>Coordinadora de la Unidad de la Mujer</t>
  </si>
  <si>
    <t>Dirección Ejecutiva</t>
  </si>
  <si>
    <t>Total de Descuentos</t>
  </si>
  <si>
    <t>Coordinador de transportes</t>
  </si>
  <si>
    <t>Jefe de Recursos Tecnológicos y Educativos</t>
  </si>
  <si>
    <t>Fecha y Hora de Actualización: 02/10/2026 11:50 hrs.</t>
  </si>
  <si>
    <t>Asistente Secretarial de Auditoría Interna</t>
  </si>
  <si>
    <t>Ingrid Noemy Sierra Bin</t>
  </si>
  <si>
    <t>Aguinaldo</t>
  </si>
  <si>
    <t>Bono vacacional</t>
  </si>
  <si>
    <t>Jefa de Aplicación Personal</t>
  </si>
  <si>
    <t>Piloto I/Coordinador de Transporte Interino</t>
  </si>
  <si>
    <t>Tecnica l de Compras</t>
  </si>
  <si>
    <t>Jefa de Compras</t>
  </si>
  <si>
    <t>Jefa de Audtoridades Indigenas y Ancestrales</t>
  </si>
  <si>
    <t>Beatriz Julajuj Ben De Yaxon</t>
  </si>
  <si>
    <t>**Jordy Aldair Vargas Martinez</t>
  </si>
  <si>
    <t>**Sun Sharon Wang Sandoval</t>
  </si>
  <si>
    <t>**Jessica Karina Zuñiga Fernandez</t>
  </si>
  <si>
    <t>***Eddy Ulises Monroy Alegría</t>
  </si>
  <si>
    <t>***Ana Elizabeth Ramírez Santos</t>
  </si>
  <si>
    <t>*** Pago de Prestaciones, por rescision de contrato.</t>
  </si>
  <si>
    <t>** Toma de posesión 03/08/2026.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</si>
</sst>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&quot;Q &quot;#,##0.00"/>
    <numFmt numFmtId="165" formatCode="&quot;Q&quot;#,##0.00"/>
  </numFmts>
  <fonts count="8" x14ac:knownFonts="1">
    <font>
      <sz val="11"/>
      <color rgb="FF000000"/>
      <name val="Calibri"/>
      <charset val="1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6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>
      <alignment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>
      <alignment vertical="top"/>
    </xf>
    <xf numFmtId="0" fontId="7" fillId="0" borderId="0" xfId="0" applyFo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4" fillId="2" borderId="0" xfId="0" applyFont="1" applyFill="1">
      <alignment vertical="top"/>
    </xf>
    <xf numFmtId="0" fontId="3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1" fillId="0" borderId="0" xfId="0" applyNumberFormat="1" applyFont="1">
      <alignment vertical="top"/>
    </xf>
    <xf numFmtId="44" fontId="3" fillId="0" borderId="0" xfId="0" applyNumberFormat="1" applyFont="1">
      <alignment vertical="top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0" xfId="0" applyNumberFormat="1" applyFont="1">
      <alignment vertical="top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44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top"/>
    </xf>
    <xf numFmtId="0" fontId="3" fillId="0" borderId="0" xfId="0" applyFont="1" applyFill="1">
      <alignment vertical="top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/>
  <colors>
    <mruColors>
      <color rgb="FFCC0066"/>
      <color rgb="FFD3F8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LR50"/>
  <sheetViews>
    <sheetView tabSelected="1" topLeftCell="A7" zoomScale="73" zoomScaleNormal="73" workbookViewId="0">
      <selection activeCell="F41" sqref="F41"/>
    </sheetView>
  </sheetViews>
  <sheetFormatPr baseColWidth="10" defaultColWidth="9" defaultRowHeight="15" x14ac:dyDescent="0.25"/>
  <cols>
    <col min="1" max="1" width="6.28515625" customWidth="1"/>
    <col min="2" max="2" width="6.85546875" style="1" customWidth="1"/>
    <col min="3" max="3" width="14.140625" style="1" customWidth="1"/>
    <col min="4" max="4" width="9.7109375" style="1" customWidth="1"/>
    <col min="5" max="5" width="19.85546875" style="1" customWidth="1"/>
    <col min="6" max="6" width="16.5703125" style="2" customWidth="1"/>
    <col min="7" max="7" width="14.42578125" style="1" customWidth="1"/>
    <col min="8" max="8" width="14" style="1" customWidth="1"/>
    <col min="9" max="9" width="15.140625" style="1" customWidth="1"/>
    <col min="10" max="10" width="14" style="1" customWidth="1"/>
    <col min="11" max="14" width="13.85546875" style="1" customWidth="1"/>
    <col min="15" max="15" width="15.85546875" style="17" bestFit="1" customWidth="1"/>
    <col min="16" max="1006" width="10.140625" style="1"/>
    <col min="1007" max="1009" width="8.140625"/>
  </cols>
  <sheetData>
    <row r="1" spans="1:1006" x14ac:dyDescent="0.25">
      <c r="B1" s="1" t="s">
        <v>13</v>
      </c>
    </row>
    <row r="3" spans="1:1006" s="4" customFormat="1" ht="21" customHeight="1" x14ac:dyDescent="0.25">
      <c r="B3" s="22" t="s">
        <v>19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006" s="4" customFormat="1" ht="15.75" customHeight="1" x14ac:dyDescent="0.25">
      <c r="B4" s="23" t="s">
        <v>29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006" s="3" customFormat="1" ht="15.75" customHeight="1" x14ac:dyDescent="0.25">
      <c r="B5" s="24" t="s">
        <v>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006" s="3" customFormat="1" ht="15.75" customHeight="1" x14ac:dyDescent="0.25">
      <c r="B6" s="23" t="s">
        <v>55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006" s="3" customFormat="1" ht="15.75" customHeight="1" x14ac:dyDescent="0.25">
      <c r="B7" s="23" t="s">
        <v>50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006" s="3" customFormat="1" ht="15.75" customHeight="1" x14ac:dyDescent="0.25">
      <c r="B8" s="23" t="s">
        <v>66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006" s="4" customFormat="1" ht="15.75" customHeight="1" x14ac:dyDescent="0.25">
      <c r="B9" s="23" t="s">
        <v>17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006" s="4" customFormat="1" ht="15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8"/>
    </row>
    <row r="11" spans="1:1006" s="4" customFormat="1" ht="16.5" customHeight="1" x14ac:dyDescent="0.25">
      <c r="B11" s="22" t="s">
        <v>56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006" s="4" customFormat="1" ht="1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</row>
    <row r="13" spans="1:1006" s="5" customFormat="1" ht="60.75" customHeight="1" x14ac:dyDescent="0.25">
      <c r="B13" s="13" t="s">
        <v>1</v>
      </c>
      <c r="C13" s="14" t="s">
        <v>2</v>
      </c>
      <c r="D13" s="14" t="s">
        <v>23</v>
      </c>
      <c r="E13" s="14" t="s">
        <v>22</v>
      </c>
      <c r="F13" s="14" t="s">
        <v>14</v>
      </c>
      <c r="G13" s="15" t="s">
        <v>3</v>
      </c>
      <c r="H13" s="15" t="s">
        <v>4</v>
      </c>
      <c r="I13" s="15" t="s">
        <v>15</v>
      </c>
      <c r="J13" s="16" t="s">
        <v>5</v>
      </c>
      <c r="K13" s="15" t="s">
        <v>16</v>
      </c>
      <c r="L13" s="15" t="s">
        <v>69</v>
      </c>
      <c r="M13" s="15" t="s">
        <v>42</v>
      </c>
      <c r="N13" s="15" t="s">
        <v>70</v>
      </c>
      <c r="O13" s="19" t="s">
        <v>63</v>
      </c>
    </row>
    <row r="14" spans="1:1006" s="4" customFormat="1" ht="87.75" customHeight="1" x14ac:dyDescent="0.25">
      <c r="A14" s="4" t="s">
        <v>13</v>
      </c>
      <c r="B14" s="29">
        <v>1</v>
      </c>
      <c r="C14" s="30" t="s">
        <v>26</v>
      </c>
      <c r="D14" s="31" t="s">
        <v>6</v>
      </c>
      <c r="E14" s="30" t="s">
        <v>67</v>
      </c>
      <c r="F14" s="30" t="s">
        <v>45</v>
      </c>
      <c r="G14" s="32">
        <v>4595</v>
      </c>
      <c r="H14" s="32">
        <v>1800</v>
      </c>
      <c r="I14" s="32">
        <v>0</v>
      </c>
      <c r="J14" s="33">
        <v>0</v>
      </c>
      <c r="K14" s="32">
        <v>250</v>
      </c>
      <c r="L14" s="32"/>
      <c r="M14" s="32">
        <v>0</v>
      </c>
      <c r="N14" s="32"/>
      <c r="O14" s="34">
        <v>1168.8599999999999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</row>
    <row r="15" spans="1:1006" s="4" customFormat="1" ht="70.5" customHeight="1" x14ac:dyDescent="0.25">
      <c r="B15" s="29">
        <v>2</v>
      </c>
      <c r="C15" s="35" t="s">
        <v>7</v>
      </c>
      <c r="D15" s="31" t="s">
        <v>6</v>
      </c>
      <c r="E15" s="35" t="s">
        <v>51</v>
      </c>
      <c r="F15" s="30" t="s">
        <v>11</v>
      </c>
      <c r="G15" s="32">
        <v>6449</v>
      </c>
      <c r="H15" s="32">
        <v>1800</v>
      </c>
      <c r="I15" s="32">
        <v>0</v>
      </c>
      <c r="J15" s="32">
        <v>0</v>
      </c>
      <c r="K15" s="32">
        <v>250</v>
      </c>
      <c r="L15" s="32"/>
      <c r="M15" s="32">
        <v>0</v>
      </c>
      <c r="N15" s="32"/>
      <c r="O15" s="36">
        <v>1709.84</v>
      </c>
    </row>
    <row r="16" spans="1:1006" s="4" customFormat="1" ht="70.5" customHeight="1" x14ac:dyDescent="0.25">
      <c r="B16" s="29">
        <v>3</v>
      </c>
      <c r="C16" s="30" t="s">
        <v>18</v>
      </c>
      <c r="D16" s="31" t="s">
        <v>6</v>
      </c>
      <c r="E16" s="30" t="s">
        <v>8</v>
      </c>
      <c r="F16" s="30" t="s">
        <v>10</v>
      </c>
      <c r="G16" s="32">
        <v>4595</v>
      </c>
      <c r="H16" s="32">
        <v>1800</v>
      </c>
      <c r="I16" s="32">
        <v>0</v>
      </c>
      <c r="J16" s="32">
        <v>0</v>
      </c>
      <c r="K16" s="32">
        <v>250</v>
      </c>
      <c r="L16" s="32"/>
      <c r="M16" s="32">
        <v>0</v>
      </c>
      <c r="N16" s="32"/>
      <c r="O16" s="36">
        <v>1177.95</v>
      </c>
    </row>
    <row r="17" spans="2:1006" s="4" customFormat="1" ht="70.5" customHeight="1" x14ac:dyDescent="0.25">
      <c r="B17" s="29">
        <v>4</v>
      </c>
      <c r="C17" s="35" t="s">
        <v>21</v>
      </c>
      <c r="D17" s="31" t="s">
        <v>6</v>
      </c>
      <c r="E17" s="35" t="s">
        <v>27</v>
      </c>
      <c r="F17" s="35" t="s">
        <v>10</v>
      </c>
      <c r="G17" s="32">
        <v>3781</v>
      </c>
      <c r="H17" s="32">
        <v>1500</v>
      </c>
      <c r="I17" s="32">
        <v>0</v>
      </c>
      <c r="J17" s="32">
        <v>0</v>
      </c>
      <c r="K17" s="32">
        <v>250</v>
      </c>
      <c r="L17" s="32"/>
      <c r="M17" s="32">
        <v>0</v>
      </c>
      <c r="N17" s="32"/>
      <c r="O17" s="36">
        <v>860.03</v>
      </c>
    </row>
    <row r="18" spans="2:1006" s="4" customFormat="1" ht="70.5" customHeight="1" x14ac:dyDescent="0.25">
      <c r="B18" s="29">
        <v>5</v>
      </c>
      <c r="C18" s="30" t="s">
        <v>24</v>
      </c>
      <c r="D18" s="37" t="s">
        <v>6</v>
      </c>
      <c r="E18" s="30" t="s">
        <v>25</v>
      </c>
      <c r="F18" s="30" t="s">
        <v>12</v>
      </c>
      <c r="G18" s="32">
        <v>3781</v>
      </c>
      <c r="H18" s="32">
        <v>1500</v>
      </c>
      <c r="I18" s="32">
        <v>0</v>
      </c>
      <c r="J18" s="32">
        <v>0</v>
      </c>
      <c r="K18" s="32">
        <v>250</v>
      </c>
      <c r="L18" s="32"/>
      <c r="M18" s="32">
        <v>0</v>
      </c>
      <c r="N18" s="32"/>
      <c r="O18" s="36">
        <v>867.7</v>
      </c>
    </row>
    <row r="19" spans="2:1006" s="4" customFormat="1" ht="70.5" customHeight="1" x14ac:dyDescent="0.25">
      <c r="B19" s="29">
        <v>6</v>
      </c>
      <c r="C19" s="30" t="s">
        <v>57</v>
      </c>
      <c r="D19" s="37" t="s">
        <v>6</v>
      </c>
      <c r="E19" s="30" t="s">
        <v>64</v>
      </c>
      <c r="F19" s="30" t="s">
        <v>20</v>
      </c>
      <c r="G19" s="32">
        <v>4595</v>
      </c>
      <c r="H19" s="32">
        <v>1800</v>
      </c>
      <c r="I19" s="32">
        <v>0</v>
      </c>
      <c r="J19" s="32">
        <v>0</v>
      </c>
      <c r="K19" s="32">
        <v>250</v>
      </c>
      <c r="L19" s="32"/>
      <c r="M19" s="32">
        <v>0</v>
      </c>
      <c r="N19" s="32"/>
      <c r="O19" s="36">
        <v>1176.44</v>
      </c>
    </row>
    <row r="20" spans="2:1006" s="4" customFormat="1" ht="70.5" customHeight="1" x14ac:dyDescent="0.25">
      <c r="B20" s="29">
        <v>7</v>
      </c>
      <c r="C20" s="30" t="s">
        <v>32</v>
      </c>
      <c r="D20" s="37" t="s">
        <v>6</v>
      </c>
      <c r="E20" s="30" t="s">
        <v>28</v>
      </c>
      <c r="F20" s="30" t="s">
        <v>20</v>
      </c>
      <c r="G20" s="32">
        <v>2760</v>
      </c>
      <c r="H20" s="32">
        <v>1300</v>
      </c>
      <c r="I20" s="32">
        <v>0</v>
      </c>
      <c r="J20" s="32">
        <v>0</v>
      </c>
      <c r="K20" s="32">
        <v>250</v>
      </c>
      <c r="L20" s="32"/>
      <c r="M20" s="32">
        <v>0</v>
      </c>
      <c r="N20" s="32"/>
      <c r="O20" s="36">
        <v>609</v>
      </c>
    </row>
    <row r="21" spans="2:1006" s="4" customFormat="1" ht="70.5" customHeight="1" x14ac:dyDescent="0.25">
      <c r="B21" s="29">
        <v>8</v>
      </c>
      <c r="C21" s="30" t="s">
        <v>30</v>
      </c>
      <c r="D21" s="37" t="s">
        <v>6</v>
      </c>
      <c r="E21" s="30" t="s">
        <v>71</v>
      </c>
      <c r="F21" s="30" t="s">
        <v>39</v>
      </c>
      <c r="G21" s="32">
        <v>5987</v>
      </c>
      <c r="H21" s="32">
        <v>1800</v>
      </c>
      <c r="I21" s="32">
        <v>0</v>
      </c>
      <c r="J21" s="32">
        <v>0</v>
      </c>
      <c r="K21" s="32">
        <v>250</v>
      </c>
      <c r="L21" s="32"/>
      <c r="M21" s="32">
        <v>0</v>
      </c>
      <c r="N21" s="32"/>
      <c r="O21" s="36">
        <v>1490.09</v>
      </c>
    </row>
    <row r="22" spans="2:1006" s="4" customFormat="1" ht="70.5" customHeight="1" x14ac:dyDescent="0.25">
      <c r="B22" s="29">
        <v>9</v>
      </c>
      <c r="C22" s="30" t="s">
        <v>31</v>
      </c>
      <c r="D22" s="37" t="s">
        <v>6</v>
      </c>
      <c r="E22" s="30" t="s">
        <v>33</v>
      </c>
      <c r="F22" s="30" t="s">
        <v>48</v>
      </c>
      <c r="G22" s="32">
        <v>3781</v>
      </c>
      <c r="H22" s="32">
        <v>1500</v>
      </c>
      <c r="I22" s="32">
        <v>0</v>
      </c>
      <c r="J22" s="32">
        <v>0</v>
      </c>
      <c r="K22" s="32">
        <v>250</v>
      </c>
      <c r="L22" s="32"/>
      <c r="M22" s="32">
        <v>0</v>
      </c>
      <c r="N22" s="32"/>
      <c r="O22" s="36">
        <v>860.03</v>
      </c>
    </row>
    <row r="23" spans="2:1006" s="4" customFormat="1" ht="59.25" customHeight="1" x14ac:dyDescent="0.25">
      <c r="B23" s="29">
        <v>10</v>
      </c>
      <c r="C23" s="38" t="s">
        <v>34</v>
      </c>
      <c r="D23" s="37" t="s">
        <v>6</v>
      </c>
      <c r="E23" s="30" t="s">
        <v>35</v>
      </c>
      <c r="F23" s="30" t="s">
        <v>10</v>
      </c>
      <c r="G23" s="33">
        <v>5987</v>
      </c>
      <c r="H23" s="33">
        <v>1800</v>
      </c>
      <c r="I23" s="33">
        <v>0</v>
      </c>
      <c r="J23" s="33">
        <v>0</v>
      </c>
      <c r="K23" s="33">
        <v>250</v>
      </c>
      <c r="L23" s="33"/>
      <c r="M23" s="32">
        <v>0</v>
      </c>
      <c r="N23" s="33"/>
      <c r="O23" s="34">
        <v>1620.37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</row>
    <row r="24" spans="2:1006" s="44" customFormat="1" ht="70.5" customHeight="1" x14ac:dyDescent="0.25">
      <c r="B24" s="39">
        <v>11</v>
      </c>
      <c r="C24" s="30" t="s">
        <v>77</v>
      </c>
      <c r="D24" s="40" t="s">
        <v>6</v>
      </c>
      <c r="E24" s="30" t="s">
        <v>60</v>
      </c>
      <c r="F24" s="30" t="s">
        <v>20</v>
      </c>
      <c r="G24" s="33">
        <f>3781/30*22</f>
        <v>2772.7333333333331</v>
      </c>
      <c r="H24" s="33">
        <f>1500/30*22</f>
        <v>1100</v>
      </c>
      <c r="I24" s="33">
        <v>0</v>
      </c>
      <c r="J24" s="33">
        <v>0</v>
      </c>
      <c r="K24" s="33">
        <f>250/30*22</f>
        <v>183.33333333333334</v>
      </c>
      <c r="L24" s="33"/>
      <c r="M24" s="32">
        <v>0</v>
      </c>
      <c r="N24" s="33"/>
      <c r="O24" s="34">
        <v>580.91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  <c r="KZ24" s="43"/>
      <c r="LA24" s="43"/>
      <c r="LB24" s="43"/>
      <c r="LC24" s="43"/>
      <c r="LD24" s="43"/>
      <c r="LE24" s="43"/>
      <c r="LF24" s="43"/>
      <c r="LG24" s="43"/>
      <c r="LH24" s="43"/>
      <c r="LI24" s="43"/>
      <c r="LJ24" s="43"/>
      <c r="LK24" s="43"/>
      <c r="LL24" s="43"/>
      <c r="LM24" s="43"/>
      <c r="LN24" s="43"/>
      <c r="LO24" s="43"/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3"/>
      <c r="MA24" s="43"/>
      <c r="MB24" s="43"/>
      <c r="MC24" s="43"/>
      <c r="MD24" s="43"/>
      <c r="ME24" s="43"/>
      <c r="MF24" s="43"/>
      <c r="MG24" s="43"/>
      <c r="MH24" s="43"/>
      <c r="MI24" s="43"/>
      <c r="MJ24" s="43"/>
      <c r="MK24" s="43"/>
      <c r="ML24" s="43"/>
      <c r="MM24" s="43"/>
      <c r="MN24" s="43"/>
      <c r="MO24" s="43"/>
      <c r="MP24" s="43"/>
      <c r="MQ24" s="43"/>
      <c r="MR24" s="43"/>
      <c r="MS24" s="43"/>
      <c r="MT24" s="43"/>
      <c r="MU24" s="43"/>
      <c r="MV24" s="43"/>
      <c r="MW24" s="43"/>
      <c r="MX24" s="43"/>
      <c r="MY24" s="43"/>
      <c r="MZ24" s="43"/>
      <c r="NA24" s="43"/>
      <c r="NB24" s="43"/>
      <c r="NC24" s="43"/>
      <c r="ND24" s="43"/>
      <c r="NE24" s="43"/>
      <c r="NF24" s="43"/>
      <c r="NG24" s="43"/>
      <c r="NH24" s="43"/>
      <c r="NI24" s="43"/>
      <c r="NJ24" s="43"/>
      <c r="NK24" s="43"/>
      <c r="NL24" s="43"/>
      <c r="NM24" s="43"/>
      <c r="NN24" s="43"/>
      <c r="NO24" s="43"/>
      <c r="NP24" s="43"/>
      <c r="NQ24" s="43"/>
      <c r="NR24" s="43"/>
      <c r="NS24" s="43"/>
      <c r="NT24" s="43"/>
      <c r="NU24" s="43"/>
      <c r="NV24" s="43"/>
      <c r="NW24" s="43"/>
      <c r="NX24" s="43"/>
      <c r="NY24" s="43"/>
      <c r="NZ24" s="43"/>
      <c r="OA24" s="43"/>
      <c r="OB24" s="43"/>
      <c r="OC24" s="43"/>
      <c r="OD24" s="43"/>
      <c r="OE24" s="43"/>
      <c r="OF24" s="43"/>
      <c r="OG24" s="43"/>
      <c r="OH24" s="43"/>
      <c r="OI24" s="43"/>
      <c r="OJ24" s="43"/>
      <c r="OK24" s="43"/>
      <c r="OL24" s="43"/>
      <c r="OM24" s="43"/>
      <c r="ON24" s="43"/>
      <c r="OO24" s="43"/>
      <c r="OP24" s="43"/>
      <c r="OQ24" s="43"/>
      <c r="OR24" s="43"/>
      <c r="OS24" s="43"/>
      <c r="OT24" s="43"/>
      <c r="OU24" s="43"/>
      <c r="OV24" s="43"/>
      <c r="OW24" s="43"/>
      <c r="OX24" s="43"/>
      <c r="OY24" s="43"/>
      <c r="OZ24" s="43"/>
      <c r="PA24" s="43"/>
      <c r="PB24" s="43"/>
      <c r="PC24" s="43"/>
      <c r="PD24" s="43"/>
      <c r="PE24" s="43"/>
      <c r="PF24" s="43"/>
      <c r="PG24" s="43"/>
      <c r="PH24" s="43"/>
      <c r="PI24" s="43"/>
      <c r="PJ24" s="43"/>
      <c r="PK24" s="43"/>
      <c r="PL24" s="43"/>
      <c r="PM24" s="43"/>
      <c r="PN24" s="43"/>
      <c r="PO24" s="43"/>
      <c r="PP24" s="43"/>
      <c r="PQ24" s="43"/>
      <c r="PR24" s="43"/>
      <c r="PS24" s="43"/>
      <c r="PT24" s="43"/>
      <c r="PU24" s="43"/>
      <c r="PV24" s="43"/>
      <c r="PW24" s="43"/>
      <c r="PX24" s="43"/>
      <c r="PY24" s="43"/>
      <c r="PZ24" s="43"/>
      <c r="QA24" s="43"/>
      <c r="QB24" s="43"/>
      <c r="QC24" s="43"/>
      <c r="QD24" s="43"/>
      <c r="QE24" s="43"/>
      <c r="QF24" s="43"/>
      <c r="QG24" s="43"/>
      <c r="QH24" s="43"/>
      <c r="QI24" s="43"/>
      <c r="QJ24" s="43"/>
      <c r="QK24" s="43"/>
      <c r="QL24" s="43"/>
      <c r="QM24" s="43"/>
      <c r="QN24" s="43"/>
      <c r="QO24" s="43"/>
      <c r="QP24" s="43"/>
      <c r="QQ24" s="43"/>
      <c r="QR24" s="43"/>
      <c r="QS24" s="43"/>
      <c r="QT24" s="43"/>
      <c r="QU24" s="43"/>
      <c r="QV24" s="43"/>
      <c r="QW24" s="43"/>
      <c r="QX24" s="43"/>
      <c r="QY24" s="43"/>
      <c r="QZ24" s="43"/>
      <c r="RA24" s="43"/>
      <c r="RB24" s="43"/>
      <c r="RC24" s="43"/>
      <c r="RD24" s="43"/>
      <c r="RE24" s="43"/>
      <c r="RF24" s="43"/>
      <c r="RG24" s="43"/>
      <c r="RH24" s="43"/>
      <c r="RI24" s="43"/>
      <c r="RJ24" s="43"/>
      <c r="RK24" s="43"/>
      <c r="RL24" s="43"/>
      <c r="RM24" s="43"/>
      <c r="RN24" s="43"/>
      <c r="RO24" s="43"/>
      <c r="RP24" s="43"/>
      <c r="RQ24" s="43"/>
      <c r="RR24" s="43"/>
      <c r="RS24" s="43"/>
      <c r="RT24" s="43"/>
      <c r="RU24" s="43"/>
      <c r="RV24" s="43"/>
      <c r="RW24" s="43"/>
      <c r="RX24" s="43"/>
      <c r="RY24" s="43"/>
      <c r="RZ24" s="43"/>
      <c r="SA24" s="43"/>
      <c r="SB24" s="43"/>
      <c r="SC24" s="43"/>
      <c r="SD24" s="43"/>
      <c r="SE24" s="43"/>
      <c r="SF24" s="43"/>
      <c r="SG24" s="43"/>
      <c r="SH24" s="43"/>
      <c r="SI24" s="43"/>
      <c r="SJ24" s="43"/>
      <c r="SK24" s="43"/>
      <c r="SL24" s="43"/>
      <c r="SM24" s="43"/>
      <c r="SN24" s="43"/>
      <c r="SO24" s="43"/>
      <c r="SP24" s="43"/>
      <c r="SQ24" s="43"/>
      <c r="SR24" s="43"/>
      <c r="SS24" s="43"/>
      <c r="ST24" s="43"/>
      <c r="SU24" s="43"/>
      <c r="SV24" s="43"/>
      <c r="SW24" s="43"/>
      <c r="SX24" s="43"/>
      <c r="SY24" s="43"/>
      <c r="SZ24" s="43"/>
      <c r="TA24" s="43"/>
      <c r="TB24" s="43"/>
      <c r="TC24" s="43"/>
      <c r="TD24" s="43"/>
      <c r="TE24" s="43"/>
      <c r="TF24" s="43"/>
      <c r="TG24" s="43"/>
      <c r="TH24" s="43"/>
      <c r="TI24" s="43"/>
      <c r="TJ24" s="43"/>
      <c r="TK24" s="43"/>
      <c r="TL24" s="43"/>
      <c r="TM24" s="43"/>
      <c r="TN24" s="43"/>
      <c r="TO24" s="43"/>
      <c r="TP24" s="43"/>
      <c r="TQ24" s="43"/>
      <c r="TR24" s="43"/>
      <c r="TS24" s="43"/>
      <c r="TT24" s="43"/>
      <c r="TU24" s="43"/>
      <c r="TV24" s="43"/>
      <c r="TW24" s="43"/>
      <c r="TX24" s="43"/>
      <c r="TY24" s="43"/>
      <c r="TZ24" s="43"/>
      <c r="UA24" s="43"/>
      <c r="UB24" s="43"/>
      <c r="UC24" s="43"/>
      <c r="UD24" s="43"/>
      <c r="UE24" s="43"/>
      <c r="UF24" s="43"/>
      <c r="UG24" s="43"/>
      <c r="UH24" s="43"/>
      <c r="UI24" s="43"/>
      <c r="UJ24" s="43"/>
      <c r="UK24" s="43"/>
      <c r="UL24" s="43"/>
      <c r="UM24" s="43"/>
      <c r="UN24" s="43"/>
      <c r="UO24" s="43"/>
      <c r="UP24" s="43"/>
      <c r="UQ24" s="43"/>
      <c r="UR24" s="43"/>
      <c r="US24" s="43"/>
      <c r="UT24" s="43"/>
      <c r="UU24" s="43"/>
      <c r="UV24" s="43"/>
      <c r="UW24" s="43"/>
      <c r="UX24" s="43"/>
      <c r="UY24" s="43"/>
      <c r="UZ24" s="43"/>
      <c r="VA24" s="43"/>
      <c r="VB24" s="43"/>
      <c r="VC24" s="43"/>
      <c r="VD24" s="43"/>
      <c r="VE24" s="43"/>
      <c r="VF24" s="43"/>
      <c r="VG24" s="43"/>
      <c r="VH24" s="43"/>
      <c r="VI24" s="43"/>
      <c r="VJ24" s="43"/>
      <c r="VK24" s="43"/>
      <c r="VL24" s="43"/>
      <c r="VM24" s="43"/>
      <c r="VN24" s="43"/>
      <c r="VO24" s="43"/>
      <c r="VP24" s="43"/>
      <c r="VQ24" s="43"/>
      <c r="VR24" s="43"/>
      <c r="VS24" s="43"/>
      <c r="VT24" s="43"/>
      <c r="VU24" s="43"/>
      <c r="VV24" s="43"/>
      <c r="VW24" s="43"/>
      <c r="VX24" s="43"/>
      <c r="VY24" s="43"/>
      <c r="VZ24" s="43"/>
      <c r="WA24" s="43"/>
      <c r="WB24" s="43"/>
      <c r="WC24" s="43"/>
      <c r="WD24" s="43"/>
      <c r="WE24" s="43"/>
      <c r="WF24" s="43"/>
      <c r="WG24" s="43"/>
      <c r="WH24" s="43"/>
      <c r="WI24" s="43"/>
      <c r="WJ24" s="43"/>
      <c r="WK24" s="43"/>
      <c r="WL24" s="43"/>
      <c r="WM24" s="43"/>
      <c r="WN24" s="43"/>
      <c r="WO24" s="43"/>
      <c r="WP24" s="43"/>
      <c r="WQ24" s="43"/>
      <c r="WR24" s="43"/>
      <c r="WS24" s="43"/>
      <c r="WT24" s="43"/>
      <c r="WU24" s="43"/>
      <c r="WV24" s="43"/>
      <c r="WW24" s="43"/>
      <c r="WX24" s="43"/>
      <c r="WY24" s="43"/>
      <c r="WZ24" s="43"/>
      <c r="XA24" s="43"/>
      <c r="XB24" s="43"/>
      <c r="XC24" s="43"/>
      <c r="XD24" s="43"/>
      <c r="XE24" s="43"/>
      <c r="XF24" s="43"/>
      <c r="XG24" s="43"/>
      <c r="XH24" s="43"/>
      <c r="XI24" s="43"/>
      <c r="XJ24" s="43"/>
      <c r="XK24" s="43"/>
      <c r="XL24" s="43"/>
      <c r="XM24" s="43"/>
      <c r="XN24" s="43"/>
      <c r="XO24" s="43"/>
      <c r="XP24" s="43"/>
      <c r="XQ24" s="43"/>
      <c r="XR24" s="43"/>
      <c r="XS24" s="43"/>
      <c r="XT24" s="43"/>
      <c r="XU24" s="43"/>
      <c r="XV24" s="43"/>
      <c r="XW24" s="43"/>
      <c r="XX24" s="43"/>
      <c r="XY24" s="43"/>
      <c r="XZ24" s="43"/>
      <c r="YA24" s="43"/>
      <c r="YB24" s="43"/>
      <c r="YC24" s="43"/>
      <c r="YD24" s="43"/>
      <c r="YE24" s="43"/>
      <c r="YF24" s="43"/>
      <c r="YG24" s="43"/>
      <c r="YH24" s="43"/>
      <c r="YI24" s="43"/>
      <c r="YJ24" s="43"/>
      <c r="YK24" s="43"/>
      <c r="YL24" s="43"/>
      <c r="YM24" s="43"/>
      <c r="YN24" s="43"/>
      <c r="YO24" s="43"/>
      <c r="YP24" s="43"/>
      <c r="YQ24" s="43"/>
      <c r="YR24" s="43"/>
      <c r="YS24" s="43"/>
      <c r="YT24" s="43"/>
      <c r="YU24" s="43"/>
      <c r="YV24" s="43"/>
      <c r="YW24" s="43"/>
      <c r="YX24" s="43"/>
      <c r="YY24" s="43"/>
      <c r="YZ24" s="43"/>
      <c r="ZA24" s="43"/>
      <c r="ZB24" s="43"/>
      <c r="ZC24" s="43"/>
      <c r="ZD24" s="43"/>
      <c r="ZE24" s="43"/>
      <c r="ZF24" s="43"/>
      <c r="ZG24" s="43"/>
      <c r="ZH24" s="43"/>
      <c r="ZI24" s="43"/>
      <c r="ZJ24" s="43"/>
      <c r="ZK24" s="43"/>
      <c r="ZL24" s="43"/>
      <c r="ZM24" s="43"/>
      <c r="ZN24" s="43"/>
      <c r="ZO24" s="43"/>
      <c r="ZP24" s="43"/>
      <c r="ZQ24" s="43"/>
      <c r="ZR24" s="43"/>
      <c r="ZS24" s="43"/>
      <c r="ZT24" s="43"/>
      <c r="ZU24" s="43"/>
      <c r="ZV24" s="43"/>
      <c r="ZW24" s="43"/>
      <c r="ZX24" s="43"/>
      <c r="ZY24" s="43"/>
      <c r="ZZ24" s="43"/>
      <c r="AAA24" s="43"/>
      <c r="AAB24" s="43"/>
      <c r="AAC24" s="43"/>
      <c r="AAD24" s="43"/>
      <c r="AAE24" s="43"/>
      <c r="AAF24" s="43"/>
      <c r="AAG24" s="43"/>
      <c r="AAH24" s="43"/>
      <c r="AAI24" s="43"/>
      <c r="AAJ24" s="43"/>
      <c r="AAK24" s="43"/>
      <c r="AAL24" s="43"/>
      <c r="AAM24" s="43"/>
      <c r="AAN24" s="43"/>
      <c r="AAO24" s="43"/>
      <c r="AAP24" s="43"/>
      <c r="AAQ24" s="43"/>
      <c r="AAR24" s="43"/>
      <c r="AAS24" s="43"/>
      <c r="AAT24" s="43"/>
      <c r="AAU24" s="43"/>
      <c r="AAV24" s="43"/>
      <c r="AAW24" s="43"/>
      <c r="AAX24" s="43"/>
      <c r="AAY24" s="43"/>
      <c r="AAZ24" s="43"/>
      <c r="ABA24" s="43"/>
      <c r="ABB24" s="43"/>
      <c r="ABC24" s="43"/>
      <c r="ABD24" s="43"/>
      <c r="ABE24" s="43"/>
      <c r="ABF24" s="43"/>
      <c r="ABG24" s="43"/>
      <c r="ABH24" s="43"/>
      <c r="ABI24" s="43"/>
      <c r="ABJ24" s="43"/>
      <c r="ABK24" s="43"/>
      <c r="ABL24" s="43"/>
      <c r="ABM24" s="43"/>
      <c r="ABN24" s="43"/>
      <c r="ABO24" s="43"/>
      <c r="ABP24" s="43"/>
      <c r="ABQ24" s="43"/>
      <c r="ABR24" s="43"/>
      <c r="ABS24" s="43"/>
      <c r="ABT24" s="43"/>
      <c r="ABU24" s="43"/>
      <c r="ABV24" s="43"/>
      <c r="ABW24" s="43"/>
      <c r="ABX24" s="43"/>
      <c r="ABY24" s="43"/>
      <c r="ABZ24" s="43"/>
      <c r="ACA24" s="43"/>
      <c r="ACB24" s="43"/>
      <c r="ACC24" s="43"/>
      <c r="ACD24" s="43"/>
      <c r="ACE24" s="43"/>
      <c r="ACF24" s="43"/>
      <c r="ACG24" s="43"/>
      <c r="ACH24" s="43"/>
      <c r="ACI24" s="43"/>
      <c r="ACJ24" s="43"/>
      <c r="ACK24" s="43"/>
      <c r="ACL24" s="43"/>
      <c r="ACM24" s="43"/>
      <c r="ACN24" s="43"/>
      <c r="ACO24" s="43"/>
      <c r="ACP24" s="43"/>
      <c r="ACQ24" s="43"/>
      <c r="ACR24" s="43"/>
      <c r="ACS24" s="43"/>
      <c r="ACT24" s="43"/>
      <c r="ACU24" s="43"/>
      <c r="ACV24" s="43"/>
      <c r="ACW24" s="43"/>
      <c r="ACX24" s="43"/>
      <c r="ACY24" s="43"/>
      <c r="ACZ24" s="43"/>
      <c r="ADA24" s="43"/>
      <c r="ADB24" s="43"/>
      <c r="ADC24" s="43"/>
      <c r="ADD24" s="43"/>
      <c r="ADE24" s="43"/>
      <c r="ADF24" s="43"/>
      <c r="ADG24" s="43"/>
      <c r="ADH24" s="43"/>
      <c r="ADI24" s="43"/>
      <c r="ADJ24" s="43"/>
      <c r="ADK24" s="43"/>
      <c r="ADL24" s="43"/>
      <c r="ADM24" s="43"/>
      <c r="ADN24" s="43"/>
      <c r="ADO24" s="43"/>
      <c r="ADP24" s="43"/>
      <c r="ADQ24" s="43"/>
      <c r="ADR24" s="43"/>
      <c r="ADS24" s="43"/>
      <c r="ADT24" s="43"/>
      <c r="ADU24" s="43"/>
      <c r="ADV24" s="43"/>
      <c r="ADW24" s="43"/>
      <c r="ADX24" s="43"/>
      <c r="ADY24" s="43"/>
      <c r="ADZ24" s="43"/>
      <c r="AEA24" s="43"/>
      <c r="AEB24" s="43"/>
      <c r="AEC24" s="43"/>
      <c r="AED24" s="43"/>
      <c r="AEE24" s="43"/>
      <c r="AEF24" s="43"/>
      <c r="AEG24" s="43"/>
      <c r="AEH24" s="43"/>
      <c r="AEI24" s="43"/>
      <c r="AEJ24" s="43"/>
      <c r="AEK24" s="43"/>
      <c r="AEL24" s="43"/>
      <c r="AEM24" s="43"/>
      <c r="AEN24" s="43"/>
      <c r="AEO24" s="43"/>
      <c r="AEP24" s="43"/>
      <c r="AEQ24" s="43"/>
      <c r="AER24" s="43"/>
      <c r="AES24" s="43"/>
      <c r="AET24" s="43"/>
      <c r="AEU24" s="43"/>
      <c r="AEV24" s="43"/>
      <c r="AEW24" s="43"/>
      <c r="AEX24" s="43"/>
      <c r="AEY24" s="43"/>
      <c r="AEZ24" s="43"/>
      <c r="AFA24" s="43"/>
      <c r="AFB24" s="43"/>
      <c r="AFC24" s="43"/>
      <c r="AFD24" s="43"/>
      <c r="AFE24" s="43"/>
      <c r="AFF24" s="43"/>
      <c r="AFG24" s="43"/>
      <c r="AFH24" s="43"/>
      <c r="AFI24" s="43"/>
      <c r="AFJ24" s="43"/>
      <c r="AFK24" s="43"/>
      <c r="AFL24" s="43"/>
      <c r="AFM24" s="43"/>
      <c r="AFN24" s="43"/>
      <c r="AFO24" s="43"/>
      <c r="AFP24" s="43"/>
      <c r="AFQ24" s="43"/>
      <c r="AFR24" s="43"/>
      <c r="AFS24" s="43"/>
      <c r="AFT24" s="43"/>
      <c r="AFU24" s="43"/>
      <c r="AFV24" s="43"/>
      <c r="AFW24" s="43"/>
      <c r="AFX24" s="43"/>
      <c r="AFY24" s="43"/>
      <c r="AFZ24" s="43"/>
      <c r="AGA24" s="43"/>
      <c r="AGB24" s="43"/>
      <c r="AGC24" s="43"/>
      <c r="AGD24" s="43"/>
      <c r="AGE24" s="43"/>
      <c r="AGF24" s="43"/>
      <c r="AGG24" s="43"/>
      <c r="AGH24" s="43"/>
      <c r="AGI24" s="43"/>
      <c r="AGJ24" s="43"/>
      <c r="AGK24" s="43"/>
      <c r="AGL24" s="43"/>
      <c r="AGM24" s="43"/>
      <c r="AGN24" s="43"/>
      <c r="AGO24" s="43"/>
      <c r="AGP24" s="43"/>
      <c r="AGQ24" s="43"/>
      <c r="AGR24" s="43"/>
      <c r="AGS24" s="43"/>
      <c r="AGT24" s="43"/>
      <c r="AGU24" s="43"/>
      <c r="AGV24" s="43"/>
      <c r="AGW24" s="43"/>
      <c r="AGX24" s="43"/>
      <c r="AGY24" s="43"/>
      <c r="AGZ24" s="43"/>
      <c r="AHA24" s="43"/>
      <c r="AHB24" s="43"/>
      <c r="AHC24" s="43"/>
      <c r="AHD24" s="43"/>
      <c r="AHE24" s="43"/>
      <c r="AHF24" s="43"/>
      <c r="AHG24" s="43"/>
      <c r="AHH24" s="43"/>
      <c r="AHI24" s="43"/>
      <c r="AHJ24" s="43"/>
      <c r="AHK24" s="43"/>
      <c r="AHL24" s="43"/>
      <c r="AHM24" s="43"/>
      <c r="AHN24" s="43"/>
      <c r="AHO24" s="43"/>
      <c r="AHP24" s="43"/>
      <c r="AHQ24" s="43"/>
      <c r="AHR24" s="43"/>
      <c r="AHS24" s="43"/>
      <c r="AHT24" s="43"/>
      <c r="AHU24" s="43"/>
      <c r="AHV24" s="43"/>
      <c r="AHW24" s="43"/>
      <c r="AHX24" s="43"/>
      <c r="AHY24" s="43"/>
      <c r="AHZ24" s="43"/>
      <c r="AIA24" s="43"/>
      <c r="AIB24" s="43"/>
      <c r="AIC24" s="43"/>
      <c r="AID24" s="43"/>
      <c r="AIE24" s="43"/>
      <c r="AIF24" s="43"/>
      <c r="AIG24" s="43"/>
      <c r="AIH24" s="43"/>
      <c r="AII24" s="43"/>
      <c r="AIJ24" s="43"/>
      <c r="AIK24" s="43"/>
      <c r="AIL24" s="43"/>
      <c r="AIM24" s="43"/>
      <c r="AIN24" s="43"/>
      <c r="AIO24" s="43"/>
      <c r="AIP24" s="43"/>
      <c r="AIQ24" s="43"/>
      <c r="AIR24" s="43"/>
      <c r="AIS24" s="43"/>
      <c r="AIT24" s="43"/>
      <c r="AIU24" s="43"/>
      <c r="AIV24" s="43"/>
      <c r="AIW24" s="43"/>
      <c r="AIX24" s="43"/>
      <c r="AIY24" s="43"/>
      <c r="AIZ24" s="43"/>
      <c r="AJA24" s="43"/>
      <c r="AJB24" s="43"/>
      <c r="AJC24" s="43"/>
      <c r="AJD24" s="43"/>
      <c r="AJE24" s="43"/>
      <c r="AJF24" s="43"/>
      <c r="AJG24" s="43"/>
      <c r="AJH24" s="43"/>
      <c r="AJI24" s="43"/>
      <c r="AJJ24" s="43"/>
      <c r="AJK24" s="43"/>
      <c r="AJL24" s="43"/>
      <c r="AJM24" s="43"/>
      <c r="AJN24" s="43"/>
      <c r="AJO24" s="43"/>
      <c r="AJP24" s="43"/>
      <c r="AJQ24" s="43"/>
      <c r="AJR24" s="43"/>
      <c r="AJS24" s="43"/>
      <c r="AJT24" s="43"/>
      <c r="AJU24" s="43"/>
      <c r="AJV24" s="43"/>
      <c r="AJW24" s="43"/>
      <c r="AJX24" s="43"/>
      <c r="AJY24" s="43"/>
      <c r="AJZ24" s="43"/>
      <c r="AKA24" s="43"/>
      <c r="AKB24" s="43"/>
      <c r="AKC24" s="43"/>
      <c r="AKD24" s="43"/>
      <c r="AKE24" s="43"/>
      <c r="AKF24" s="43"/>
      <c r="AKG24" s="43"/>
      <c r="AKH24" s="43"/>
      <c r="AKI24" s="43"/>
      <c r="AKJ24" s="43"/>
      <c r="AKK24" s="43"/>
      <c r="AKL24" s="43"/>
      <c r="AKM24" s="43"/>
      <c r="AKN24" s="43"/>
      <c r="AKO24" s="43"/>
      <c r="AKP24" s="43"/>
      <c r="AKQ24" s="43"/>
      <c r="AKR24" s="43"/>
      <c r="AKS24" s="43"/>
      <c r="AKT24" s="43"/>
      <c r="AKU24" s="43"/>
      <c r="AKV24" s="43"/>
      <c r="AKW24" s="43"/>
      <c r="AKX24" s="43"/>
      <c r="AKY24" s="43"/>
      <c r="AKZ24" s="43"/>
      <c r="ALA24" s="43"/>
      <c r="ALB24" s="43"/>
      <c r="ALC24" s="43"/>
      <c r="ALD24" s="43"/>
      <c r="ALE24" s="43"/>
      <c r="ALF24" s="43"/>
      <c r="ALG24" s="43"/>
      <c r="ALH24" s="43"/>
      <c r="ALI24" s="43"/>
      <c r="ALJ24" s="43"/>
      <c r="ALK24" s="43"/>
      <c r="ALL24" s="43"/>
      <c r="ALM24" s="43"/>
      <c r="ALN24" s="43"/>
      <c r="ALO24" s="43"/>
      <c r="ALP24" s="43"/>
      <c r="ALQ24" s="43"/>
      <c r="ALR24" s="43"/>
    </row>
    <row r="25" spans="2:1006" s="44" customFormat="1" ht="70.5" customHeight="1" x14ac:dyDescent="0.25">
      <c r="B25" s="39">
        <v>12</v>
      </c>
      <c r="C25" s="30" t="s">
        <v>78</v>
      </c>
      <c r="D25" s="40" t="s">
        <v>6</v>
      </c>
      <c r="E25" s="30" t="s">
        <v>73</v>
      </c>
      <c r="F25" s="30" t="s">
        <v>20</v>
      </c>
      <c r="G25" s="33">
        <f>3620/30*22</f>
        <v>2654.666666666667</v>
      </c>
      <c r="H25" s="33">
        <f>1500/30*22</f>
        <v>1100</v>
      </c>
      <c r="I25" s="33">
        <v>0</v>
      </c>
      <c r="J25" s="33">
        <v>0</v>
      </c>
      <c r="K25" s="33">
        <f>250/30*22</f>
        <v>183.33333333333334</v>
      </c>
      <c r="L25" s="33"/>
      <c r="M25" s="32">
        <v>0</v>
      </c>
      <c r="N25" s="33"/>
      <c r="O25" s="34">
        <v>563.20000000000005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3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  <c r="KH25" s="43"/>
      <c r="KI25" s="43"/>
      <c r="KJ25" s="43"/>
      <c r="KK25" s="43"/>
      <c r="KL25" s="43"/>
      <c r="KM25" s="43"/>
      <c r="KN25" s="43"/>
      <c r="KO25" s="43"/>
      <c r="KP25" s="43"/>
      <c r="KQ25" s="43"/>
      <c r="KR25" s="43"/>
      <c r="KS25" s="43"/>
      <c r="KT25" s="43"/>
      <c r="KU25" s="43"/>
      <c r="KV25" s="43"/>
      <c r="KW25" s="43"/>
      <c r="KX25" s="43"/>
      <c r="KY25" s="43"/>
      <c r="KZ25" s="43"/>
      <c r="LA25" s="43"/>
      <c r="LB25" s="43"/>
      <c r="LC25" s="43"/>
      <c r="LD25" s="43"/>
      <c r="LE25" s="43"/>
      <c r="LF25" s="43"/>
      <c r="LG25" s="43"/>
      <c r="LH25" s="43"/>
      <c r="LI25" s="43"/>
      <c r="LJ25" s="43"/>
      <c r="LK25" s="43"/>
      <c r="LL25" s="43"/>
      <c r="LM25" s="43"/>
      <c r="LN25" s="43"/>
      <c r="LO25" s="43"/>
      <c r="LP25" s="43"/>
      <c r="LQ25" s="43"/>
      <c r="LR25" s="43"/>
      <c r="LS25" s="43"/>
      <c r="LT25" s="43"/>
      <c r="LU25" s="43"/>
      <c r="LV25" s="43"/>
      <c r="LW25" s="43"/>
      <c r="LX25" s="43"/>
      <c r="LY25" s="43"/>
      <c r="LZ25" s="43"/>
      <c r="MA25" s="43"/>
      <c r="MB25" s="43"/>
      <c r="MC25" s="43"/>
      <c r="MD25" s="43"/>
      <c r="ME25" s="43"/>
      <c r="MF25" s="43"/>
      <c r="MG25" s="43"/>
      <c r="MH25" s="43"/>
      <c r="MI25" s="43"/>
      <c r="MJ25" s="43"/>
      <c r="MK25" s="43"/>
      <c r="ML25" s="43"/>
      <c r="MM25" s="43"/>
      <c r="MN25" s="43"/>
      <c r="MO25" s="43"/>
      <c r="MP25" s="43"/>
      <c r="MQ25" s="43"/>
      <c r="MR25" s="43"/>
      <c r="MS25" s="43"/>
      <c r="MT25" s="43"/>
      <c r="MU25" s="43"/>
      <c r="MV25" s="43"/>
      <c r="MW25" s="43"/>
      <c r="MX25" s="43"/>
      <c r="MY25" s="43"/>
      <c r="MZ25" s="43"/>
      <c r="NA25" s="43"/>
      <c r="NB25" s="43"/>
      <c r="NC25" s="43"/>
      <c r="ND25" s="43"/>
      <c r="NE25" s="43"/>
      <c r="NF25" s="43"/>
      <c r="NG25" s="43"/>
      <c r="NH25" s="43"/>
      <c r="NI25" s="43"/>
      <c r="NJ25" s="43"/>
      <c r="NK25" s="43"/>
      <c r="NL25" s="43"/>
      <c r="NM25" s="43"/>
      <c r="NN25" s="43"/>
      <c r="NO25" s="43"/>
      <c r="NP25" s="43"/>
      <c r="NQ25" s="43"/>
      <c r="NR25" s="43"/>
      <c r="NS25" s="43"/>
      <c r="NT25" s="43"/>
      <c r="NU25" s="43"/>
      <c r="NV25" s="43"/>
      <c r="NW25" s="43"/>
      <c r="NX25" s="43"/>
      <c r="NY25" s="43"/>
      <c r="NZ25" s="43"/>
      <c r="OA25" s="43"/>
      <c r="OB25" s="43"/>
      <c r="OC25" s="43"/>
      <c r="OD25" s="43"/>
      <c r="OE25" s="43"/>
      <c r="OF25" s="43"/>
      <c r="OG25" s="43"/>
      <c r="OH25" s="43"/>
      <c r="OI25" s="43"/>
      <c r="OJ25" s="43"/>
      <c r="OK25" s="43"/>
      <c r="OL25" s="43"/>
      <c r="OM25" s="43"/>
      <c r="ON25" s="43"/>
      <c r="OO25" s="43"/>
      <c r="OP25" s="43"/>
      <c r="OQ25" s="43"/>
      <c r="OR25" s="43"/>
      <c r="OS25" s="43"/>
      <c r="OT25" s="43"/>
      <c r="OU25" s="43"/>
      <c r="OV25" s="43"/>
      <c r="OW25" s="43"/>
      <c r="OX25" s="43"/>
      <c r="OY25" s="43"/>
      <c r="OZ25" s="43"/>
      <c r="PA25" s="43"/>
      <c r="PB25" s="43"/>
      <c r="PC25" s="43"/>
      <c r="PD25" s="43"/>
      <c r="PE25" s="43"/>
      <c r="PF25" s="43"/>
      <c r="PG25" s="43"/>
      <c r="PH25" s="43"/>
      <c r="PI25" s="43"/>
      <c r="PJ25" s="43"/>
      <c r="PK25" s="43"/>
      <c r="PL25" s="43"/>
      <c r="PM25" s="43"/>
      <c r="PN25" s="43"/>
      <c r="PO25" s="43"/>
      <c r="PP25" s="43"/>
      <c r="PQ25" s="43"/>
      <c r="PR25" s="43"/>
      <c r="PS25" s="43"/>
      <c r="PT25" s="43"/>
      <c r="PU25" s="43"/>
      <c r="PV25" s="43"/>
      <c r="PW25" s="43"/>
      <c r="PX25" s="43"/>
      <c r="PY25" s="43"/>
      <c r="PZ25" s="43"/>
      <c r="QA25" s="43"/>
      <c r="QB25" s="43"/>
      <c r="QC25" s="43"/>
      <c r="QD25" s="43"/>
      <c r="QE25" s="43"/>
      <c r="QF25" s="43"/>
      <c r="QG25" s="43"/>
      <c r="QH25" s="43"/>
      <c r="QI25" s="43"/>
      <c r="QJ25" s="43"/>
      <c r="QK25" s="43"/>
      <c r="QL25" s="43"/>
      <c r="QM25" s="43"/>
      <c r="QN25" s="43"/>
      <c r="QO25" s="43"/>
      <c r="QP25" s="43"/>
      <c r="QQ25" s="43"/>
      <c r="QR25" s="43"/>
      <c r="QS25" s="43"/>
      <c r="QT25" s="43"/>
      <c r="QU25" s="43"/>
      <c r="QV25" s="43"/>
      <c r="QW25" s="43"/>
      <c r="QX25" s="43"/>
      <c r="QY25" s="43"/>
      <c r="QZ25" s="43"/>
      <c r="RA25" s="43"/>
      <c r="RB25" s="43"/>
      <c r="RC25" s="43"/>
      <c r="RD25" s="43"/>
      <c r="RE25" s="43"/>
      <c r="RF25" s="43"/>
      <c r="RG25" s="43"/>
      <c r="RH25" s="43"/>
      <c r="RI25" s="43"/>
      <c r="RJ25" s="43"/>
      <c r="RK25" s="43"/>
      <c r="RL25" s="43"/>
      <c r="RM25" s="43"/>
      <c r="RN25" s="43"/>
      <c r="RO25" s="43"/>
      <c r="RP25" s="43"/>
      <c r="RQ25" s="43"/>
      <c r="RR25" s="43"/>
      <c r="RS25" s="43"/>
      <c r="RT25" s="43"/>
      <c r="RU25" s="43"/>
      <c r="RV25" s="43"/>
      <c r="RW25" s="43"/>
      <c r="RX25" s="43"/>
      <c r="RY25" s="43"/>
      <c r="RZ25" s="43"/>
      <c r="SA25" s="43"/>
      <c r="SB25" s="43"/>
      <c r="SC25" s="43"/>
      <c r="SD25" s="43"/>
      <c r="SE25" s="43"/>
      <c r="SF25" s="43"/>
      <c r="SG25" s="43"/>
      <c r="SH25" s="43"/>
      <c r="SI25" s="43"/>
      <c r="SJ25" s="43"/>
      <c r="SK25" s="43"/>
      <c r="SL25" s="43"/>
      <c r="SM25" s="43"/>
      <c r="SN25" s="43"/>
      <c r="SO25" s="43"/>
      <c r="SP25" s="43"/>
      <c r="SQ25" s="43"/>
      <c r="SR25" s="43"/>
      <c r="SS25" s="43"/>
      <c r="ST25" s="43"/>
      <c r="SU25" s="43"/>
      <c r="SV25" s="43"/>
      <c r="SW25" s="43"/>
      <c r="SX25" s="43"/>
      <c r="SY25" s="43"/>
      <c r="SZ25" s="43"/>
      <c r="TA25" s="43"/>
      <c r="TB25" s="43"/>
      <c r="TC25" s="43"/>
      <c r="TD25" s="43"/>
      <c r="TE25" s="43"/>
      <c r="TF25" s="43"/>
      <c r="TG25" s="43"/>
      <c r="TH25" s="43"/>
      <c r="TI25" s="43"/>
      <c r="TJ25" s="43"/>
      <c r="TK25" s="43"/>
      <c r="TL25" s="43"/>
      <c r="TM25" s="43"/>
      <c r="TN25" s="43"/>
      <c r="TO25" s="43"/>
      <c r="TP25" s="43"/>
      <c r="TQ25" s="43"/>
      <c r="TR25" s="43"/>
      <c r="TS25" s="43"/>
      <c r="TT25" s="43"/>
      <c r="TU25" s="43"/>
      <c r="TV25" s="43"/>
      <c r="TW25" s="43"/>
      <c r="TX25" s="43"/>
      <c r="TY25" s="43"/>
      <c r="TZ25" s="43"/>
      <c r="UA25" s="43"/>
      <c r="UB25" s="43"/>
      <c r="UC25" s="43"/>
      <c r="UD25" s="43"/>
      <c r="UE25" s="43"/>
      <c r="UF25" s="43"/>
      <c r="UG25" s="43"/>
      <c r="UH25" s="43"/>
      <c r="UI25" s="43"/>
      <c r="UJ25" s="43"/>
      <c r="UK25" s="43"/>
      <c r="UL25" s="43"/>
      <c r="UM25" s="43"/>
      <c r="UN25" s="43"/>
      <c r="UO25" s="43"/>
      <c r="UP25" s="43"/>
      <c r="UQ25" s="43"/>
      <c r="UR25" s="43"/>
      <c r="US25" s="43"/>
      <c r="UT25" s="43"/>
      <c r="UU25" s="43"/>
      <c r="UV25" s="43"/>
      <c r="UW25" s="43"/>
      <c r="UX25" s="43"/>
      <c r="UY25" s="43"/>
      <c r="UZ25" s="43"/>
      <c r="VA25" s="43"/>
      <c r="VB25" s="43"/>
      <c r="VC25" s="43"/>
      <c r="VD25" s="43"/>
      <c r="VE25" s="43"/>
      <c r="VF25" s="43"/>
      <c r="VG25" s="43"/>
      <c r="VH25" s="43"/>
      <c r="VI25" s="43"/>
      <c r="VJ25" s="43"/>
      <c r="VK25" s="43"/>
      <c r="VL25" s="43"/>
      <c r="VM25" s="43"/>
      <c r="VN25" s="43"/>
      <c r="VO25" s="43"/>
      <c r="VP25" s="43"/>
      <c r="VQ25" s="43"/>
      <c r="VR25" s="43"/>
      <c r="VS25" s="43"/>
      <c r="VT25" s="43"/>
      <c r="VU25" s="43"/>
      <c r="VV25" s="43"/>
      <c r="VW25" s="43"/>
      <c r="VX25" s="43"/>
      <c r="VY25" s="43"/>
      <c r="VZ25" s="43"/>
      <c r="WA25" s="43"/>
      <c r="WB25" s="43"/>
      <c r="WC25" s="43"/>
      <c r="WD25" s="43"/>
      <c r="WE25" s="43"/>
      <c r="WF25" s="43"/>
      <c r="WG25" s="43"/>
      <c r="WH25" s="43"/>
      <c r="WI25" s="43"/>
      <c r="WJ25" s="43"/>
      <c r="WK25" s="43"/>
      <c r="WL25" s="43"/>
      <c r="WM25" s="43"/>
      <c r="WN25" s="43"/>
      <c r="WO25" s="43"/>
      <c r="WP25" s="43"/>
      <c r="WQ25" s="43"/>
      <c r="WR25" s="43"/>
      <c r="WS25" s="43"/>
      <c r="WT25" s="43"/>
      <c r="WU25" s="43"/>
      <c r="WV25" s="43"/>
      <c r="WW25" s="43"/>
      <c r="WX25" s="43"/>
      <c r="WY25" s="43"/>
      <c r="WZ25" s="43"/>
      <c r="XA25" s="43"/>
      <c r="XB25" s="43"/>
      <c r="XC25" s="43"/>
      <c r="XD25" s="43"/>
      <c r="XE25" s="43"/>
      <c r="XF25" s="43"/>
      <c r="XG25" s="43"/>
      <c r="XH25" s="43"/>
      <c r="XI25" s="43"/>
      <c r="XJ25" s="43"/>
      <c r="XK25" s="43"/>
      <c r="XL25" s="43"/>
      <c r="XM25" s="43"/>
      <c r="XN25" s="43"/>
      <c r="XO25" s="43"/>
      <c r="XP25" s="43"/>
      <c r="XQ25" s="43"/>
      <c r="XR25" s="43"/>
      <c r="XS25" s="43"/>
      <c r="XT25" s="43"/>
      <c r="XU25" s="43"/>
      <c r="XV25" s="43"/>
      <c r="XW25" s="43"/>
      <c r="XX25" s="43"/>
      <c r="XY25" s="43"/>
      <c r="XZ25" s="43"/>
      <c r="YA25" s="43"/>
      <c r="YB25" s="43"/>
      <c r="YC25" s="43"/>
      <c r="YD25" s="43"/>
      <c r="YE25" s="43"/>
      <c r="YF25" s="43"/>
      <c r="YG25" s="43"/>
      <c r="YH25" s="43"/>
      <c r="YI25" s="43"/>
      <c r="YJ25" s="43"/>
      <c r="YK25" s="43"/>
      <c r="YL25" s="43"/>
      <c r="YM25" s="43"/>
      <c r="YN25" s="43"/>
      <c r="YO25" s="43"/>
      <c r="YP25" s="43"/>
      <c r="YQ25" s="43"/>
      <c r="YR25" s="43"/>
      <c r="YS25" s="43"/>
      <c r="YT25" s="43"/>
      <c r="YU25" s="43"/>
      <c r="YV25" s="43"/>
      <c r="YW25" s="43"/>
      <c r="YX25" s="43"/>
      <c r="YY25" s="43"/>
      <c r="YZ25" s="43"/>
      <c r="ZA25" s="43"/>
      <c r="ZB25" s="43"/>
      <c r="ZC25" s="43"/>
      <c r="ZD25" s="43"/>
      <c r="ZE25" s="43"/>
      <c r="ZF25" s="43"/>
      <c r="ZG25" s="43"/>
      <c r="ZH25" s="43"/>
      <c r="ZI25" s="43"/>
      <c r="ZJ25" s="43"/>
      <c r="ZK25" s="43"/>
      <c r="ZL25" s="43"/>
      <c r="ZM25" s="43"/>
      <c r="ZN25" s="43"/>
      <c r="ZO25" s="43"/>
      <c r="ZP25" s="43"/>
      <c r="ZQ25" s="43"/>
      <c r="ZR25" s="43"/>
      <c r="ZS25" s="43"/>
      <c r="ZT25" s="43"/>
      <c r="ZU25" s="43"/>
      <c r="ZV25" s="43"/>
      <c r="ZW25" s="43"/>
      <c r="ZX25" s="43"/>
      <c r="ZY25" s="43"/>
      <c r="ZZ25" s="43"/>
      <c r="AAA25" s="43"/>
      <c r="AAB25" s="43"/>
      <c r="AAC25" s="43"/>
      <c r="AAD25" s="43"/>
      <c r="AAE25" s="43"/>
      <c r="AAF25" s="43"/>
      <c r="AAG25" s="43"/>
      <c r="AAH25" s="43"/>
      <c r="AAI25" s="43"/>
      <c r="AAJ25" s="43"/>
      <c r="AAK25" s="43"/>
      <c r="AAL25" s="43"/>
      <c r="AAM25" s="43"/>
      <c r="AAN25" s="43"/>
      <c r="AAO25" s="43"/>
      <c r="AAP25" s="43"/>
      <c r="AAQ25" s="43"/>
      <c r="AAR25" s="43"/>
      <c r="AAS25" s="43"/>
      <c r="AAT25" s="43"/>
      <c r="AAU25" s="43"/>
      <c r="AAV25" s="43"/>
      <c r="AAW25" s="43"/>
      <c r="AAX25" s="43"/>
      <c r="AAY25" s="43"/>
      <c r="AAZ25" s="43"/>
      <c r="ABA25" s="43"/>
      <c r="ABB25" s="43"/>
      <c r="ABC25" s="43"/>
      <c r="ABD25" s="43"/>
      <c r="ABE25" s="43"/>
      <c r="ABF25" s="43"/>
      <c r="ABG25" s="43"/>
      <c r="ABH25" s="43"/>
      <c r="ABI25" s="43"/>
      <c r="ABJ25" s="43"/>
      <c r="ABK25" s="43"/>
      <c r="ABL25" s="43"/>
      <c r="ABM25" s="43"/>
      <c r="ABN25" s="43"/>
      <c r="ABO25" s="43"/>
      <c r="ABP25" s="43"/>
      <c r="ABQ25" s="43"/>
      <c r="ABR25" s="43"/>
      <c r="ABS25" s="43"/>
      <c r="ABT25" s="43"/>
      <c r="ABU25" s="43"/>
      <c r="ABV25" s="43"/>
      <c r="ABW25" s="43"/>
      <c r="ABX25" s="43"/>
      <c r="ABY25" s="43"/>
      <c r="ABZ25" s="43"/>
      <c r="ACA25" s="43"/>
      <c r="ACB25" s="43"/>
      <c r="ACC25" s="43"/>
      <c r="ACD25" s="43"/>
      <c r="ACE25" s="43"/>
      <c r="ACF25" s="43"/>
      <c r="ACG25" s="43"/>
      <c r="ACH25" s="43"/>
      <c r="ACI25" s="43"/>
      <c r="ACJ25" s="43"/>
      <c r="ACK25" s="43"/>
      <c r="ACL25" s="43"/>
      <c r="ACM25" s="43"/>
      <c r="ACN25" s="43"/>
      <c r="ACO25" s="43"/>
      <c r="ACP25" s="43"/>
      <c r="ACQ25" s="43"/>
      <c r="ACR25" s="43"/>
      <c r="ACS25" s="43"/>
      <c r="ACT25" s="43"/>
      <c r="ACU25" s="43"/>
      <c r="ACV25" s="43"/>
      <c r="ACW25" s="43"/>
      <c r="ACX25" s="43"/>
      <c r="ACY25" s="43"/>
      <c r="ACZ25" s="43"/>
      <c r="ADA25" s="43"/>
      <c r="ADB25" s="43"/>
      <c r="ADC25" s="43"/>
      <c r="ADD25" s="43"/>
      <c r="ADE25" s="43"/>
      <c r="ADF25" s="43"/>
      <c r="ADG25" s="43"/>
      <c r="ADH25" s="43"/>
      <c r="ADI25" s="43"/>
      <c r="ADJ25" s="43"/>
      <c r="ADK25" s="43"/>
      <c r="ADL25" s="43"/>
      <c r="ADM25" s="43"/>
      <c r="ADN25" s="43"/>
      <c r="ADO25" s="43"/>
      <c r="ADP25" s="43"/>
      <c r="ADQ25" s="43"/>
      <c r="ADR25" s="43"/>
      <c r="ADS25" s="43"/>
      <c r="ADT25" s="43"/>
      <c r="ADU25" s="43"/>
      <c r="ADV25" s="43"/>
      <c r="ADW25" s="43"/>
      <c r="ADX25" s="43"/>
      <c r="ADY25" s="43"/>
      <c r="ADZ25" s="43"/>
      <c r="AEA25" s="43"/>
      <c r="AEB25" s="43"/>
      <c r="AEC25" s="43"/>
      <c r="AED25" s="43"/>
      <c r="AEE25" s="43"/>
      <c r="AEF25" s="43"/>
      <c r="AEG25" s="43"/>
      <c r="AEH25" s="43"/>
      <c r="AEI25" s="43"/>
      <c r="AEJ25" s="43"/>
      <c r="AEK25" s="43"/>
      <c r="AEL25" s="43"/>
      <c r="AEM25" s="43"/>
      <c r="AEN25" s="43"/>
      <c r="AEO25" s="43"/>
      <c r="AEP25" s="43"/>
      <c r="AEQ25" s="43"/>
      <c r="AER25" s="43"/>
      <c r="AES25" s="43"/>
      <c r="AET25" s="43"/>
      <c r="AEU25" s="43"/>
      <c r="AEV25" s="43"/>
      <c r="AEW25" s="43"/>
      <c r="AEX25" s="43"/>
      <c r="AEY25" s="43"/>
      <c r="AEZ25" s="43"/>
      <c r="AFA25" s="43"/>
      <c r="AFB25" s="43"/>
      <c r="AFC25" s="43"/>
      <c r="AFD25" s="43"/>
      <c r="AFE25" s="43"/>
      <c r="AFF25" s="43"/>
      <c r="AFG25" s="43"/>
      <c r="AFH25" s="43"/>
      <c r="AFI25" s="43"/>
      <c r="AFJ25" s="43"/>
      <c r="AFK25" s="43"/>
      <c r="AFL25" s="43"/>
      <c r="AFM25" s="43"/>
      <c r="AFN25" s="43"/>
      <c r="AFO25" s="43"/>
      <c r="AFP25" s="43"/>
      <c r="AFQ25" s="43"/>
      <c r="AFR25" s="43"/>
      <c r="AFS25" s="43"/>
      <c r="AFT25" s="43"/>
      <c r="AFU25" s="43"/>
      <c r="AFV25" s="43"/>
      <c r="AFW25" s="43"/>
      <c r="AFX25" s="43"/>
      <c r="AFY25" s="43"/>
      <c r="AFZ25" s="43"/>
      <c r="AGA25" s="43"/>
      <c r="AGB25" s="43"/>
      <c r="AGC25" s="43"/>
      <c r="AGD25" s="43"/>
      <c r="AGE25" s="43"/>
      <c r="AGF25" s="43"/>
      <c r="AGG25" s="43"/>
      <c r="AGH25" s="43"/>
      <c r="AGI25" s="43"/>
      <c r="AGJ25" s="43"/>
      <c r="AGK25" s="43"/>
      <c r="AGL25" s="43"/>
      <c r="AGM25" s="43"/>
      <c r="AGN25" s="43"/>
      <c r="AGO25" s="43"/>
      <c r="AGP25" s="43"/>
      <c r="AGQ25" s="43"/>
      <c r="AGR25" s="43"/>
      <c r="AGS25" s="43"/>
      <c r="AGT25" s="43"/>
      <c r="AGU25" s="43"/>
      <c r="AGV25" s="43"/>
      <c r="AGW25" s="43"/>
      <c r="AGX25" s="43"/>
      <c r="AGY25" s="43"/>
      <c r="AGZ25" s="43"/>
      <c r="AHA25" s="43"/>
      <c r="AHB25" s="43"/>
      <c r="AHC25" s="43"/>
      <c r="AHD25" s="43"/>
      <c r="AHE25" s="43"/>
      <c r="AHF25" s="43"/>
      <c r="AHG25" s="43"/>
      <c r="AHH25" s="43"/>
      <c r="AHI25" s="43"/>
      <c r="AHJ25" s="43"/>
      <c r="AHK25" s="43"/>
      <c r="AHL25" s="43"/>
      <c r="AHM25" s="43"/>
      <c r="AHN25" s="43"/>
      <c r="AHO25" s="43"/>
      <c r="AHP25" s="43"/>
      <c r="AHQ25" s="43"/>
      <c r="AHR25" s="43"/>
      <c r="AHS25" s="43"/>
      <c r="AHT25" s="43"/>
      <c r="AHU25" s="43"/>
      <c r="AHV25" s="43"/>
      <c r="AHW25" s="43"/>
      <c r="AHX25" s="43"/>
      <c r="AHY25" s="43"/>
      <c r="AHZ25" s="43"/>
      <c r="AIA25" s="43"/>
      <c r="AIB25" s="43"/>
      <c r="AIC25" s="43"/>
      <c r="AID25" s="43"/>
      <c r="AIE25" s="43"/>
      <c r="AIF25" s="43"/>
      <c r="AIG25" s="43"/>
      <c r="AIH25" s="43"/>
      <c r="AII25" s="43"/>
      <c r="AIJ25" s="43"/>
      <c r="AIK25" s="43"/>
      <c r="AIL25" s="43"/>
      <c r="AIM25" s="43"/>
      <c r="AIN25" s="43"/>
      <c r="AIO25" s="43"/>
      <c r="AIP25" s="43"/>
      <c r="AIQ25" s="43"/>
      <c r="AIR25" s="43"/>
      <c r="AIS25" s="43"/>
      <c r="AIT25" s="43"/>
      <c r="AIU25" s="43"/>
      <c r="AIV25" s="43"/>
      <c r="AIW25" s="43"/>
      <c r="AIX25" s="43"/>
      <c r="AIY25" s="43"/>
      <c r="AIZ25" s="43"/>
      <c r="AJA25" s="43"/>
      <c r="AJB25" s="43"/>
      <c r="AJC25" s="43"/>
      <c r="AJD25" s="43"/>
      <c r="AJE25" s="43"/>
      <c r="AJF25" s="43"/>
      <c r="AJG25" s="43"/>
      <c r="AJH25" s="43"/>
      <c r="AJI25" s="43"/>
      <c r="AJJ25" s="43"/>
      <c r="AJK25" s="43"/>
      <c r="AJL25" s="43"/>
      <c r="AJM25" s="43"/>
      <c r="AJN25" s="43"/>
      <c r="AJO25" s="43"/>
      <c r="AJP25" s="43"/>
      <c r="AJQ25" s="43"/>
      <c r="AJR25" s="43"/>
      <c r="AJS25" s="43"/>
      <c r="AJT25" s="43"/>
      <c r="AJU25" s="43"/>
      <c r="AJV25" s="43"/>
      <c r="AJW25" s="43"/>
      <c r="AJX25" s="43"/>
      <c r="AJY25" s="43"/>
      <c r="AJZ25" s="43"/>
      <c r="AKA25" s="43"/>
      <c r="AKB25" s="43"/>
      <c r="AKC25" s="43"/>
      <c r="AKD25" s="43"/>
      <c r="AKE25" s="43"/>
      <c r="AKF25" s="43"/>
      <c r="AKG25" s="43"/>
      <c r="AKH25" s="43"/>
      <c r="AKI25" s="43"/>
      <c r="AKJ25" s="43"/>
      <c r="AKK25" s="43"/>
      <c r="AKL25" s="43"/>
      <c r="AKM25" s="43"/>
      <c r="AKN25" s="43"/>
      <c r="AKO25" s="43"/>
      <c r="AKP25" s="43"/>
      <c r="AKQ25" s="43"/>
      <c r="AKR25" s="43"/>
      <c r="AKS25" s="43"/>
      <c r="AKT25" s="43"/>
      <c r="AKU25" s="43"/>
      <c r="AKV25" s="43"/>
      <c r="AKW25" s="43"/>
      <c r="AKX25" s="43"/>
      <c r="AKY25" s="43"/>
      <c r="AKZ25" s="43"/>
      <c r="ALA25" s="43"/>
      <c r="ALB25" s="43"/>
      <c r="ALC25" s="43"/>
      <c r="ALD25" s="43"/>
      <c r="ALE25" s="43"/>
      <c r="ALF25" s="43"/>
      <c r="ALG25" s="43"/>
      <c r="ALH25" s="43"/>
      <c r="ALI25" s="43"/>
      <c r="ALJ25" s="43"/>
      <c r="ALK25" s="43"/>
      <c r="ALL25" s="43"/>
      <c r="ALM25" s="43"/>
      <c r="ALN25" s="43"/>
      <c r="ALO25" s="43"/>
      <c r="ALP25" s="43"/>
      <c r="ALQ25" s="43"/>
      <c r="ALR25" s="43"/>
    </row>
    <row r="26" spans="2:1006" s="44" customFormat="1" ht="70.5" customHeight="1" x14ac:dyDescent="0.25">
      <c r="B26" s="39">
        <v>13</v>
      </c>
      <c r="C26" s="30" t="s">
        <v>79</v>
      </c>
      <c r="D26" s="40" t="s">
        <v>6</v>
      </c>
      <c r="E26" s="30" t="s">
        <v>74</v>
      </c>
      <c r="F26" s="30" t="s">
        <v>20</v>
      </c>
      <c r="G26" s="33">
        <f>6449/30*22</f>
        <v>4729.2666666666664</v>
      </c>
      <c r="H26" s="33">
        <f>1800/30*22</f>
        <v>1320</v>
      </c>
      <c r="I26" s="33">
        <v>0</v>
      </c>
      <c r="J26" s="33">
        <v>0</v>
      </c>
      <c r="K26" s="33">
        <f>250/30*22</f>
        <v>183.33333333333334</v>
      </c>
      <c r="L26" s="33"/>
      <c r="M26" s="32">
        <v>0</v>
      </c>
      <c r="N26" s="33"/>
      <c r="O26" s="34">
        <v>1109.68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3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  <c r="KH26" s="43"/>
      <c r="KI26" s="43"/>
      <c r="KJ26" s="43"/>
      <c r="KK26" s="43"/>
      <c r="KL26" s="43"/>
      <c r="KM26" s="43"/>
      <c r="KN26" s="43"/>
      <c r="KO26" s="43"/>
      <c r="KP26" s="43"/>
      <c r="KQ26" s="43"/>
      <c r="KR26" s="43"/>
      <c r="KS26" s="43"/>
      <c r="KT26" s="43"/>
      <c r="KU26" s="43"/>
      <c r="KV26" s="43"/>
      <c r="KW26" s="43"/>
      <c r="KX26" s="43"/>
      <c r="KY26" s="43"/>
      <c r="KZ26" s="43"/>
      <c r="LA26" s="43"/>
      <c r="LB26" s="43"/>
      <c r="LC26" s="43"/>
      <c r="LD26" s="43"/>
      <c r="LE26" s="43"/>
      <c r="LF26" s="43"/>
      <c r="LG26" s="43"/>
      <c r="LH26" s="43"/>
      <c r="LI26" s="43"/>
      <c r="LJ26" s="43"/>
      <c r="LK26" s="43"/>
      <c r="LL26" s="43"/>
      <c r="LM26" s="43"/>
      <c r="LN26" s="43"/>
      <c r="LO26" s="43"/>
      <c r="LP26" s="43"/>
      <c r="LQ26" s="43"/>
      <c r="LR26" s="43"/>
      <c r="LS26" s="43"/>
      <c r="LT26" s="43"/>
      <c r="LU26" s="43"/>
      <c r="LV26" s="43"/>
      <c r="LW26" s="43"/>
      <c r="LX26" s="43"/>
      <c r="LY26" s="43"/>
      <c r="LZ26" s="43"/>
      <c r="MA26" s="43"/>
      <c r="MB26" s="43"/>
      <c r="MC26" s="43"/>
      <c r="MD26" s="43"/>
      <c r="ME26" s="43"/>
      <c r="MF26" s="43"/>
      <c r="MG26" s="43"/>
      <c r="MH26" s="43"/>
      <c r="MI26" s="43"/>
      <c r="MJ26" s="43"/>
      <c r="MK26" s="43"/>
      <c r="ML26" s="43"/>
      <c r="MM26" s="43"/>
      <c r="MN26" s="43"/>
      <c r="MO26" s="43"/>
      <c r="MP26" s="43"/>
      <c r="MQ26" s="43"/>
      <c r="MR26" s="43"/>
      <c r="MS26" s="43"/>
      <c r="MT26" s="43"/>
      <c r="MU26" s="43"/>
      <c r="MV26" s="43"/>
      <c r="MW26" s="43"/>
      <c r="MX26" s="43"/>
      <c r="MY26" s="43"/>
      <c r="MZ26" s="43"/>
      <c r="NA26" s="43"/>
      <c r="NB26" s="43"/>
      <c r="NC26" s="43"/>
      <c r="ND26" s="43"/>
      <c r="NE26" s="43"/>
      <c r="NF26" s="43"/>
      <c r="NG26" s="43"/>
      <c r="NH26" s="43"/>
      <c r="NI26" s="43"/>
      <c r="NJ26" s="43"/>
      <c r="NK26" s="43"/>
      <c r="NL26" s="43"/>
      <c r="NM26" s="43"/>
      <c r="NN26" s="43"/>
      <c r="NO26" s="43"/>
      <c r="NP26" s="43"/>
      <c r="NQ26" s="43"/>
      <c r="NR26" s="43"/>
      <c r="NS26" s="43"/>
      <c r="NT26" s="43"/>
      <c r="NU26" s="43"/>
      <c r="NV26" s="43"/>
      <c r="NW26" s="43"/>
      <c r="NX26" s="43"/>
      <c r="NY26" s="43"/>
      <c r="NZ26" s="43"/>
      <c r="OA26" s="43"/>
      <c r="OB26" s="43"/>
      <c r="OC26" s="43"/>
      <c r="OD26" s="43"/>
      <c r="OE26" s="43"/>
      <c r="OF26" s="43"/>
      <c r="OG26" s="43"/>
      <c r="OH26" s="43"/>
      <c r="OI26" s="43"/>
      <c r="OJ26" s="43"/>
      <c r="OK26" s="43"/>
      <c r="OL26" s="43"/>
      <c r="OM26" s="43"/>
      <c r="ON26" s="43"/>
      <c r="OO26" s="43"/>
      <c r="OP26" s="43"/>
      <c r="OQ26" s="43"/>
      <c r="OR26" s="43"/>
      <c r="OS26" s="43"/>
      <c r="OT26" s="43"/>
      <c r="OU26" s="43"/>
      <c r="OV26" s="43"/>
      <c r="OW26" s="43"/>
      <c r="OX26" s="43"/>
      <c r="OY26" s="43"/>
      <c r="OZ26" s="43"/>
      <c r="PA26" s="43"/>
      <c r="PB26" s="43"/>
      <c r="PC26" s="43"/>
      <c r="PD26" s="43"/>
      <c r="PE26" s="43"/>
      <c r="PF26" s="43"/>
      <c r="PG26" s="43"/>
      <c r="PH26" s="43"/>
      <c r="PI26" s="43"/>
      <c r="PJ26" s="43"/>
      <c r="PK26" s="43"/>
      <c r="PL26" s="43"/>
      <c r="PM26" s="43"/>
      <c r="PN26" s="43"/>
      <c r="PO26" s="43"/>
      <c r="PP26" s="43"/>
      <c r="PQ26" s="43"/>
      <c r="PR26" s="43"/>
      <c r="PS26" s="43"/>
      <c r="PT26" s="43"/>
      <c r="PU26" s="43"/>
      <c r="PV26" s="43"/>
      <c r="PW26" s="43"/>
      <c r="PX26" s="43"/>
      <c r="PY26" s="43"/>
      <c r="PZ26" s="43"/>
      <c r="QA26" s="43"/>
      <c r="QB26" s="43"/>
      <c r="QC26" s="43"/>
      <c r="QD26" s="43"/>
      <c r="QE26" s="43"/>
      <c r="QF26" s="43"/>
      <c r="QG26" s="43"/>
      <c r="QH26" s="43"/>
      <c r="QI26" s="43"/>
      <c r="QJ26" s="43"/>
      <c r="QK26" s="43"/>
      <c r="QL26" s="43"/>
      <c r="QM26" s="43"/>
      <c r="QN26" s="43"/>
      <c r="QO26" s="43"/>
      <c r="QP26" s="43"/>
      <c r="QQ26" s="43"/>
      <c r="QR26" s="43"/>
      <c r="QS26" s="43"/>
      <c r="QT26" s="43"/>
      <c r="QU26" s="43"/>
      <c r="QV26" s="43"/>
      <c r="QW26" s="43"/>
      <c r="QX26" s="43"/>
      <c r="QY26" s="43"/>
      <c r="QZ26" s="43"/>
      <c r="RA26" s="43"/>
      <c r="RB26" s="43"/>
      <c r="RC26" s="43"/>
      <c r="RD26" s="43"/>
      <c r="RE26" s="43"/>
      <c r="RF26" s="43"/>
      <c r="RG26" s="43"/>
      <c r="RH26" s="43"/>
      <c r="RI26" s="43"/>
      <c r="RJ26" s="43"/>
      <c r="RK26" s="43"/>
      <c r="RL26" s="43"/>
      <c r="RM26" s="43"/>
      <c r="RN26" s="43"/>
      <c r="RO26" s="43"/>
      <c r="RP26" s="43"/>
      <c r="RQ26" s="43"/>
      <c r="RR26" s="43"/>
      <c r="RS26" s="43"/>
      <c r="RT26" s="43"/>
      <c r="RU26" s="43"/>
      <c r="RV26" s="43"/>
      <c r="RW26" s="43"/>
      <c r="RX26" s="43"/>
      <c r="RY26" s="43"/>
      <c r="RZ26" s="43"/>
      <c r="SA26" s="43"/>
      <c r="SB26" s="43"/>
      <c r="SC26" s="43"/>
      <c r="SD26" s="43"/>
      <c r="SE26" s="43"/>
      <c r="SF26" s="43"/>
      <c r="SG26" s="43"/>
      <c r="SH26" s="43"/>
      <c r="SI26" s="43"/>
      <c r="SJ26" s="43"/>
      <c r="SK26" s="43"/>
      <c r="SL26" s="43"/>
      <c r="SM26" s="43"/>
      <c r="SN26" s="43"/>
      <c r="SO26" s="43"/>
      <c r="SP26" s="43"/>
      <c r="SQ26" s="43"/>
      <c r="SR26" s="43"/>
      <c r="SS26" s="43"/>
      <c r="ST26" s="43"/>
      <c r="SU26" s="43"/>
      <c r="SV26" s="43"/>
      <c r="SW26" s="43"/>
      <c r="SX26" s="43"/>
      <c r="SY26" s="43"/>
      <c r="SZ26" s="43"/>
      <c r="TA26" s="43"/>
      <c r="TB26" s="43"/>
      <c r="TC26" s="43"/>
      <c r="TD26" s="43"/>
      <c r="TE26" s="43"/>
      <c r="TF26" s="43"/>
      <c r="TG26" s="43"/>
      <c r="TH26" s="43"/>
      <c r="TI26" s="43"/>
      <c r="TJ26" s="43"/>
      <c r="TK26" s="43"/>
      <c r="TL26" s="43"/>
      <c r="TM26" s="43"/>
      <c r="TN26" s="43"/>
      <c r="TO26" s="43"/>
      <c r="TP26" s="43"/>
      <c r="TQ26" s="43"/>
      <c r="TR26" s="43"/>
      <c r="TS26" s="43"/>
      <c r="TT26" s="43"/>
      <c r="TU26" s="43"/>
      <c r="TV26" s="43"/>
      <c r="TW26" s="43"/>
      <c r="TX26" s="43"/>
      <c r="TY26" s="43"/>
      <c r="TZ26" s="43"/>
      <c r="UA26" s="43"/>
      <c r="UB26" s="43"/>
      <c r="UC26" s="43"/>
      <c r="UD26" s="43"/>
      <c r="UE26" s="43"/>
      <c r="UF26" s="43"/>
      <c r="UG26" s="43"/>
      <c r="UH26" s="43"/>
      <c r="UI26" s="43"/>
      <c r="UJ26" s="43"/>
      <c r="UK26" s="43"/>
      <c r="UL26" s="43"/>
      <c r="UM26" s="43"/>
      <c r="UN26" s="43"/>
      <c r="UO26" s="43"/>
      <c r="UP26" s="43"/>
      <c r="UQ26" s="43"/>
      <c r="UR26" s="43"/>
      <c r="US26" s="43"/>
      <c r="UT26" s="43"/>
      <c r="UU26" s="43"/>
      <c r="UV26" s="43"/>
      <c r="UW26" s="43"/>
      <c r="UX26" s="43"/>
      <c r="UY26" s="43"/>
      <c r="UZ26" s="43"/>
      <c r="VA26" s="43"/>
      <c r="VB26" s="43"/>
      <c r="VC26" s="43"/>
      <c r="VD26" s="43"/>
      <c r="VE26" s="43"/>
      <c r="VF26" s="43"/>
      <c r="VG26" s="43"/>
      <c r="VH26" s="43"/>
      <c r="VI26" s="43"/>
      <c r="VJ26" s="43"/>
      <c r="VK26" s="43"/>
      <c r="VL26" s="43"/>
      <c r="VM26" s="43"/>
      <c r="VN26" s="43"/>
      <c r="VO26" s="43"/>
      <c r="VP26" s="43"/>
      <c r="VQ26" s="43"/>
      <c r="VR26" s="43"/>
      <c r="VS26" s="43"/>
      <c r="VT26" s="43"/>
      <c r="VU26" s="43"/>
      <c r="VV26" s="43"/>
      <c r="VW26" s="43"/>
      <c r="VX26" s="43"/>
      <c r="VY26" s="43"/>
      <c r="VZ26" s="43"/>
      <c r="WA26" s="43"/>
      <c r="WB26" s="43"/>
      <c r="WC26" s="43"/>
      <c r="WD26" s="43"/>
      <c r="WE26" s="43"/>
      <c r="WF26" s="43"/>
      <c r="WG26" s="43"/>
      <c r="WH26" s="43"/>
      <c r="WI26" s="43"/>
      <c r="WJ26" s="43"/>
      <c r="WK26" s="43"/>
      <c r="WL26" s="43"/>
      <c r="WM26" s="43"/>
      <c r="WN26" s="43"/>
      <c r="WO26" s="43"/>
      <c r="WP26" s="43"/>
      <c r="WQ26" s="43"/>
      <c r="WR26" s="43"/>
      <c r="WS26" s="43"/>
      <c r="WT26" s="43"/>
      <c r="WU26" s="43"/>
      <c r="WV26" s="43"/>
      <c r="WW26" s="43"/>
      <c r="WX26" s="43"/>
      <c r="WY26" s="43"/>
      <c r="WZ26" s="43"/>
      <c r="XA26" s="43"/>
      <c r="XB26" s="43"/>
      <c r="XC26" s="43"/>
      <c r="XD26" s="43"/>
      <c r="XE26" s="43"/>
      <c r="XF26" s="43"/>
      <c r="XG26" s="43"/>
      <c r="XH26" s="43"/>
      <c r="XI26" s="43"/>
      <c r="XJ26" s="43"/>
      <c r="XK26" s="43"/>
      <c r="XL26" s="43"/>
      <c r="XM26" s="43"/>
      <c r="XN26" s="43"/>
      <c r="XO26" s="43"/>
      <c r="XP26" s="43"/>
      <c r="XQ26" s="43"/>
      <c r="XR26" s="43"/>
      <c r="XS26" s="43"/>
      <c r="XT26" s="43"/>
      <c r="XU26" s="43"/>
      <c r="XV26" s="43"/>
      <c r="XW26" s="43"/>
      <c r="XX26" s="43"/>
      <c r="XY26" s="43"/>
      <c r="XZ26" s="43"/>
      <c r="YA26" s="43"/>
      <c r="YB26" s="43"/>
      <c r="YC26" s="43"/>
      <c r="YD26" s="43"/>
      <c r="YE26" s="43"/>
      <c r="YF26" s="43"/>
      <c r="YG26" s="43"/>
      <c r="YH26" s="43"/>
      <c r="YI26" s="43"/>
      <c r="YJ26" s="43"/>
      <c r="YK26" s="43"/>
      <c r="YL26" s="43"/>
      <c r="YM26" s="43"/>
      <c r="YN26" s="43"/>
      <c r="YO26" s="43"/>
      <c r="YP26" s="43"/>
      <c r="YQ26" s="43"/>
      <c r="YR26" s="43"/>
      <c r="YS26" s="43"/>
      <c r="YT26" s="43"/>
      <c r="YU26" s="43"/>
      <c r="YV26" s="43"/>
      <c r="YW26" s="43"/>
      <c r="YX26" s="43"/>
      <c r="YY26" s="43"/>
      <c r="YZ26" s="43"/>
      <c r="ZA26" s="43"/>
      <c r="ZB26" s="43"/>
      <c r="ZC26" s="43"/>
      <c r="ZD26" s="43"/>
      <c r="ZE26" s="43"/>
      <c r="ZF26" s="43"/>
      <c r="ZG26" s="43"/>
      <c r="ZH26" s="43"/>
      <c r="ZI26" s="43"/>
      <c r="ZJ26" s="43"/>
      <c r="ZK26" s="43"/>
      <c r="ZL26" s="43"/>
      <c r="ZM26" s="43"/>
      <c r="ZN26" s="43"/>
      <c r="ZO26" s="43"/>
      <c r="ZP26" s="43"/>
      <c r="ZQ26" s="43"/>
      <c r="ZR26" s="43"/>
      <c r="ZS26" s="43"/>
      <c r="ZT26" s="43"/>
      <c r="ZU26" s="43"/>
      <c r="ZV26" s="43"/>
      <c r="ZW26" s="43"/>
      <c r="ZX26" s="43"/>
      <c r="ZY26" s="43"/>
      <c r="ZZ26" s="43"/>
      <c r="AAA26" s="43"/>
      <c r="AAB26" s="43"/>
      <c r="AAC26" s="43"/>
      <c r="AAD26" s="43"/>
      <c r="AAE26" s="43"/>
      <c r="AAF26" s="43"/>
      <c r="AAG26" s="43"/>
      <c r="AAH26" s="43"/>
      <c r="AAI26" s="43"/>
      <c r="AAJ26" s="43"/>
      <c r="AAK26" s="43"/>
      <c r="AAL26" s="43"/>
      <c r="AAM26" s="43"/>
      <c r="AAN26" s="43"/>
      <c r="AAO26" s="43"/>
      <c r="AAP26" s="43"/>
      <c r="AAQ26" s="43"/>
      <c r="AAR26" s="43"/>
      <c r="AAS26" s="43"/>
      <c r="AAT26" s="43"/>
      <c r="AAU26" s="43"/>
      <c r="AAV26" s="43"/>
      <c r="AAW26" s="43"/>
      <c r="AAX26" s="43"/>
      <c r="AAY26" s="43"/>
      <c r="AAZ26" s="43"/>
      <c r="ABA26" s="43"/>
      <c r="ABB26" s="43"/>
      <c r="ABC26" s="43"/>
      <c r="ABD26" s="43"/>
      <c r="ABE26" s="43"/>
      <c r="ABF26" s="43"/>
      <c r="ABG26" s="43"/>
      <c r="ABH26" s="43"/>
      <c r="ABI26" s="43"/>
      <c r="ABJ26" s="43"/>
      <c r="ABK26" s="43"/>
      <c r="ABL26" s="43"/>
      <c r="ABM26" s="43"/>
      <c r="ABN26" s="43"/>
      <c r="ABO26" s="43"/>
      <c r="ABP26" s="43"/>
      <c r="ABQ26" s="43"/>
      <c r="ABR26" s="43"/>
      <c r="ABS26" s="43"/>
      <c r="ABT26" s="43"/>
      <c r="ABU26" s="43"/>
      <c r="ABV26" s="43"/>
      <c r="ABW26" s="43"/>
      <c r="ABX26" s="43"/>
      <c r="ABY26" s="43"/>
      <c r="ABZ26" s="43"/>
      <c r="ACA26" s="43"/>
      <c r="ACB26" s="43"/>
      <c r="ACC26" s="43"/>
      <c r="ACD26" s="43"/>
      <c r="ACE26" s="43"/>
      <c r="ACF26" s="43"/>
      <c r="ACG26" s="43"/>
      <c r="ACH26" s="43"/>
      <c r="ACI26" s="43"/>
      <c r="ACJ26" s="43"/>
      <c r="ACK26" s="43"/>
      <c r="ACL26" s="43"/>
      <c r="ACM26" s="43"/>
      <c r="ACN26" s="43"/>
      <c r="ACO26" s="43"/>
      <c r="ACP26" s="43"/>
      <c r="ACQ26" s="43"/>
      <c r="ACR26" s="43"/>
      <c r="ACS26" s="43"/>
      <c r="ACT26" s="43"/>
      <c r="ACU26" s="43"/>
      <c r="ACV26" s="43"/>
      <c r="ACW26" s="43"/>
      <c r="ACX26" s="43"/>
      <c r="ACY26" s="43"/>
      <c r="ACZ26" s="43"/>
      <c r="ADA26" s="43"/>
      <c r="ADB26" s="43"/>
      <c r="ADC26" s="43"/>
      <c r="ADD26" s="43"/>
      <c r="ADE26" s="43"/>
      <c r="ADF26" s="43"/>
      <c r="ADG26" s="43"/>
      <c r="ADH26" s="43"/>
      <c r="ADI26" s="43"/>
      <c r="ADJ26" s="43"/>
      <c r="ADK26" s="43"/>
      <c r="ADL26" s="43"/>
      <c r="ADM26" s="43"/>
      <c r="ADN26" s="43"/>
      <c r="ADO26" s="43"/>
      <c r="ADP26" s="43"/>
      <c r="ADQ26" s="43"/>
      <c r="ADR26" s="43"/>
      <c r="ADS26" s="43"/>
      <c r="ADT26" s="43"/>
      <c r="ADU26" s="43"/>
      <c r="ADV26" s="43"/>
      <c r="ADW26" s="43"/>
      <c r="ADX26" s="43"/>
      <c r="ADY26" s="43"/>
      <c r="ADZ26" s="43"/>
      <c r="AEA26" s="43"/>
      <c r="AEB26" s="43"/>
      <c r="AEC26" s="43"/>
      <c r="AED26" s="43"/>
      <c r="AEE26" s="43"/>
      <c r="AEF26" s="43"/>
      <c r="AEG26" s="43"/>
      <c r="AEH26" s="43"/>
      <c r="AEI26" s="43"/>
      <c r="AEJ26" s="43"/>
      <c r="AEK26" s="43"/>
      <c r="AEL26" s="43"/>
      <c r="AEM26" s="43"/>
      <c r="AEN26" s="43"/>
      <c r="AEO26" s="43"/>
      <c r="AEP26" s="43"/>
      <c r="AEQ26" s="43"/>
      <c r="AER26" s="43"/>
      <c r="AES26" s="43"/>
      <c r="AET26" s="43"/>
      <c r="AEU26" s="43"/>
      <c r="AEV26" s="43"/>
      <c r="AEW26" s="43"/>
      <c r="AEX26" s="43"/>
      <c r="AEY26" s="43"/>
      <c r="AEZ26" s="43"/>
      <c r="AFA26" s="43"/>
      <c r="AFB26" s="43"/>
      <c r="AFC26" s="43"/>
      <c r="AFD26" s="43"/>
      <c r="AFE26" s="43"/>
      <c r="AFF26" s="43"/>
      <c r="AFG26" s="43"/>
      <c r="AFH26" s="43"/>
      <c r="AFI26" s="43"/>
      <c r="AFJ26" s="43"/>
      <c r="AFK26" s="43"/>
      <c r="AFL26" s="43"/>
      <c r="AFM26" s="43"/>
      <c r="AFN26" s="43"/>
      <c r="AFO26" s="43"/>
      <c r="AFP26" s="43"/>
      <c r="AFQ26" s="43"/>
      <c r="AFR26" s="43"/>
      <c r="AFS26" s="43"/>
      <c r="AFT26" s="43"/>
      <c r="AFU26" s="43"/>
      <c r="AFV26" s="43"/>
      <c r="AFW26" s="43"/>
      <c r="AFX26" s="43"/>
      <c r="AFY26" s="43"/>
      <c r="AFZ26" s="43"/>
      <c r="AGA26" s="43"/>
      <c r="AGB26" s="43"/>
      <c r="AGC26" s="43"/>
      <c r="AGD26" s="43"/>
      <c r="AGE26" s="43"/>
      <c r="AGF26" s="43"/>
      <c r="AGG26" s="43"/>
      <c r="AGH26" s="43"/>
      <c r="AGI26" s="43"/>
      <c r="AGJ26" s="43"/>
      <c r="AGK26" s="43"/>
      <c r="AGL26" s="43"/>
      <c r="AGM26" s="43"/>
      <c r="AGN26" s="43"/>
      <c r="AGO26" s="43"/>
      <c r="AGP26" s="43"/>
      <c r="AGQ26" s="43"/>
      <c r="AGR26" s="43"/>
      <c r="AGS26" s="43"/>
      <c r="AGT26" s="43"/>
      <c r="AGU26" s="43"/>
      <c r="AGV26" s="43"/>
      <c r="AGW26" s="43"/>
      <c r="AGX26" s="43"/>
      <c r="AGY26" s="43"/>
      <c r="AGZ26" s="43"/>
      <c r="AHA26" s="43"/>
      <c r="AHB26" s="43"/>
      <c r="AHC26" s="43"/>
      <c r="AHD26" s="43"/>
      <c r="AHE26" s="43"/>
      <c r="AHF26" s="43"/>
      <c r="AHG26" s="43"/>
      <c r="AHH26" s="43"/>
      <c r="AHI26" s="43"/>
      <c r="AHJ26" s="43"/>
      <c r="AHK26" s="43"/>
      <c r="AHL26" s="43"/>
      <c r="AHM26" s="43"/>
      <c r="AHN26" s="43"/>
      <c r="AHO26" s="43"/>
      <c r="AHP26" s="43"/>
      <c r="AHQ26" s="43"/>
      <c r="AHR26" s="43"/>
      <c r="AHS26" s="43"/>
      <c r="AHT26" s="43"/>
      <c r="AHU26" s="43"/>
      <c r="AHV26" s="43"/>
      <c r="AHW26" s="43"/>
      <c r="AHX26" s="43"/>
      <c r="AHY26" s="43"/>
      <c r="AHZ26" s="43"/>
      <c r="AIA26" s="43"/>
      <c r="AIB26" s="43"/>
      <c r="AIC26" s="43"/>
      <c r="AID26" s="43"/>
      <c r="AIE26" s="43"/>
      <c r="AIF26" s="43"/>
      <c r="AIG26" s="43"/>
      <c r="AIH26" s="43"/>
      <c r="AII26" s="43"/>
      <c r="AIJ26" s="43"/>
      <c r="AIK26" s="43"/>
      <c r="AIL26" s="43"/>
      <c r="AIM26" s="43"/>
      <c r="AIN26" s="43"/>
      <c r="AIO26" s="43"/>
      <c r="AIP26" s="43"/>
      <c r="AIQ26" s="43"/>
      <c r="AIR26" s="43"/>
      <c r="AIS26" s="43"/>
      <c r="AIT26" s="43"/>
      <c r="AIU26" s="43"/>
      <c r="AIV26" s="43"/>
      <c r="AIW26" s="43"/>
      <c r="AIX26" s="43"/>
      <c r="AIY26" s="43"/>
      <c r="AIZ26" s="43"/>
      <c r="AJA26" s="43"/>
      <c r="AJB26" s="43"/>
      <c r="AJC26" s="43"/>
      <c r="AJD26" s="43"/>
      <c r="AJE26" s="43"/>
      <c r="AJF26" s="43"/>
      <c r="AJG26" s="43"/>
      <c r="AJH26" s="43"/>
      <c r="AJI26" s="43"/>
      <c r="AJJ26" s="43"/>
      <c r="AJK26" s="43"/>
      <c r="AJL26" s="43"/>
      <c r="AJM26" s="43"/>
      <c r="AJN26" s="43"/>
      <c r="AJO26" s="43"/>
      <c r="AJP26" s="43"/>
      <c r="AJQ26" s="43"/>
      <c r="AJR26" s="43"/>
      <c r="AJS26" s="43"/>
      <c r="AJT26" s="43"/>
      <c r="AJU26" s="43"/>
      <c r="AJV26" s="43"/>
      <c r="AJW26" s="43"/>
      <c r="AJX26" s="43"/>
      <c r="AJY26" s="43"/>
      <c r="AJZ26" s="43"/>
      <c r="AKA26" s="43"/>
      <c r="AKB26" s="43"/>
      <c r="AKC26" s="43"/>
      <c r="AKD26" s="43"/>
      <c r="AKE26" s="43"/>
      <c r="AKF26" s="43"/>
      <c r="AKG26" s="43"/>
      <c r="AKH26" s="43"/>
      <c r="AKI26" s="43"/>
      <c r="AKJ26" s="43"/>
      <c r="AKK26" s="43"/>
      <c r="AKL26" s="43"/>
      <c r="AKM26" s="43"/>
      <c r="AKN26" s="43"/>
      <c r="AKO26" s="43"/>
      <c r="AKP26" s="43"/>
      <c r="AKQ26" s="43"/>
      <c r="AKR26" s="43"/>
      <c r="AKS26" s="43"/>
      <c r="AKT26" s="43"/>
      <c r="AKU26" s="43"/>
      <c r="AKV26" s="43"/>
      <c r="AKW26" s="43"/>
      <c r="AKX26" s="43"/>
      <c r="AKY26" s="43"/>
      <c r="AKZ26" s="43"/>
      <c r="ALA26" s="43"/>
      <c r="ALB26" s="43"/>
      <c r="ALC26" s="43"/>
      <c r="ALD26" s="43"/>
      <c r="ALE26" s="43"/>
      <c r="ALF26" s="43"/>
      <c r="ALG26" s="43"/>
      <c r="ALH26" s="43"/>
      <c r="ALI26" s="43"/>
      <c r="ALJ26" s="43"/>
      <c r="ALK26" s="43"/>
      <c r="ALL26" s="43"/>
      <c r="ALM26" s="43"/>
      <c r="ALN26" s="43"/>
      <c r="ALO26" s="43"/>
      <c r="ALP26" s="43"/>
      <c r="ALQ26" s="43"/>
      <c r="ALR26" s="43"/>
    </row>
    <row r="27" spans="2:1006" s="44" customFormat="1" ht="70.5" customHeight="1" x14ac:dyDescent="0.25">
      <c r="B27" s="39">
        <v>14</v>
      </c>
      <c r="C27" s="30" t="s">
        <v>76</v>
      </c>
      <c r="D27" s="40" t="s">
        <v>6</v>
      </c>
      <c r="E27" s="30" t="s">
        <v>75</v>
      </c>
      <c r="F27" s="30" t="s">
        <v>48</v>
      </c>
      <c r="G27" s="33">
        <f>6449/30*28</f>
        <v>6019.0666666666666</v>
      </c>
      <c r="H27" s="33">
        <f>1800/30*28</f>
        <v>1680</v>
      </c>
      <c r="I27" s="33">
        <v>0</v>
      </c>
      <c r="J27" s="33">
        <v>0</v>
      </c>
      <c r="K27" s="33">
        <f>250/30*28</f>
        <v>233.33333333333334</v>
      </c>
      <c r="L27" s="33"/>
      <c r="M27" s="32">
        <v>0</v>
      </c>
      <c r="N27" s="33"/>
      <c r="O27" s="34">
        <v>1308.8399999999999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3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3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  <c r="NK27" s="43"/>
      <c r="NL27" s="43"/>
      <c r="NM27" s="43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43"/>
      <c r="RJ27" s="43"/>
      <c r="RK27" s="43"/>
      <c r="RL27" s="43"/>
      <c r="RM27" s="43"/>
      <c r="RN27" s="43"/>
      <c r="RO27" s="43"/>
      <c r="RP27" s="43"/>
      <c r="RQ27" s="43"/>
      <c r="RR27" s="43"/>
      <c r="RS27" s="43"/>
      <c r="RT27" s="43"/>
      <c r="RU27" s="43"/>
      <c r="RV27" s="43"/>
      <c r="RW27" s="43"/>
      <c r="RX27" s="43"/>
      <c r="RY27" s="43"/>
      <c r="RZ27" s="43"/>
      <c r="SA27" s="43"/>
      <c r="SB27" s="43"/>
      <c r="SC27" s="43"/>
      <c r="SD27" s="43"/>
      <c r="SE27" s="43"/>
      <c r="SF27" s="43"/>
      <c r="SG27" s="43"/>
      <c r="SH27" s="43"/>
      <c r="SI27" s="43"/>
      <c r="SJ27" s="43"/>
      <c r="SK27" s="43"/>
      <c r="SL27" s="43"/>
      <c r="SM27" s="43"/>
      <c r="SN27" s="43"/>
      <c r="SO27" s="43"/>
      <c r="SP27" s="43"/>
      <c r="SQ27" s="43"/>
      <c r="SR27" s="43"/>
      <c r="SS27" s="43"/>
      <c r="ST27" s="43"/>
      <c r="SU27" s="43"/>
      <c r="SV27" s="43"/>
      <c r="SW27" s="43"/>
      <c r="SX27" s="43"/>
      <c r="SY27" s="43"/>
      <c r="SZ27" s="43"/>
      <c r="TA27" s="43"/>
      <c r="TB27" s="43"/>
      <c r="TC27" s="43"/>
      <c r="TD27" s="43"/>
      <c r="TE27" s="43"/>
      <c r="TF27" s="43"/>
      <c r="TG27" s="43"/>
      <c r="TH27" s="43"/>
      <c r="TI27" s="43"/>
      <c r="TJ27" s="43"/>
      <c r="TK27" s="43"/>
      <c r="TL27" s="43"/>
      <c r="TM27" s="43"/>
      <c r="TN27" s="43"/>
      <c r="TO27" s="43"/>
      <c r="TP27" s="43"/>
      <c r="TQ27" s="43"/>
      <c r="TR27" s="43"/>
      <c r="TS27" s="43"/>
      <c r="TT27" s="43"/>
      <c r="TU27" s="43"/>
      <c r="TV27" s="43"/>
      <c r="TW27" s="43"/>
      <c r="TX27" s="43"/>
      <c r="TY27" s="43"/>
      <c r="TZ27" s="43"/>
      <c r="UA27" s="43"/>
      <c r="UB27" s="43"/>
      <c r="UC27" s="43"/>
      <c r="UD27" s="43"/>
      <c r="UE27" s="43"/>
      <c r="UF27" s="43"/>
      <c r="UG27" s="43"/>
      <c r="UH27" s="43"/>
      <c r="UI27" s="43"/>
      <c r="UJ27" s="43"/>
      <c r="UK27" s="43"/>
      <c r="UL27" s="43"/>
      <c r="UM27" s="43"/>
      <c r="UN27" s="43"/>
      <c r="UO27" s="43"/>
      <c r="UP27" s="43"/>
      <c r="UQ27" s="43"/>
      <c r="UR27" s="43"/>
      <c r="US27" s="43"/>
      <c r="UT27" s="43"/>
      <c r="UU27" s="43"/>
      <c r="UV27" s="43"/>
      <c r="UW27" s="43"/>
      <c r="UX27" s="43"/>
      <c r="UY27" s="43"/>
      <c r="UZ27" s="43"/>
      <c r="VA27" s="43"/>
      <c r="VB27" s="43"/>
      <c r="VC27" s="43"/>
      <c r="VD27" s="43"/>
      <c r="VE27" s="43"/>
      <c r="VF27" s="43"/>
      <c r="VG27" s="43"/>
      <c r="VH27" s="43"/>
      <c r="VI27" s="43"/>
      <c r="VJ27" s="43"/>
      <c r="VK27" s="43"/>
      <c r="VL27" s="43"/>
      <c r="VM27" s="43"/>
      <c r="VN27" s="43"/>
      <c r="VO27" s="43"/>
      <c r="VP27" s="43"/>
      <c r="VQ27" s="43"/>
      <c r="VR27" s="43"/>
      <c r="VS27" s="43"/>
      <c r="VT27" s="43"/>
      <c r="VU27" s="43"/>
      <c r="VV27" s="43"/>
      <c r="VW27" s="43"/>
      <c r="VX27" s="43"/>
      <c r="VY27" s="43"/>
      <c r="VZ27" s="43"/>
      <c r="WA27" s="43"/>
      <c r="WB27" s="43"/>
      <c r="WC27" s="43"/>
      <c r="WD27" s="43"/>
      <c r="WE27" s="43"/>
      <c r="WF27" s="43"/>
      <c r="WG27" s="43"/>
      <c r="WH27" s="43"/>
      <c r="WI27" s="43"/>
      <c r="WJ27" s="43"/>
      <c r="WK27" s="43"/>
      <c r="WL27" s="43"/>
      <c r="WM27" s="43"/>
      <c r="WN27" s="43"/>
      <c r="WO27" s="43"/>
      <c r="WP27" s="43"/>
      <c r="WQ27" s="43"/>
      <c r="WR27" s="43"/>
      <c r="WS27" s="43"/>
      <c r="WT27" s="43"/>
      <c r="WU27" s="43"/>
      <c r="WV27" s="43"/>
      <c r="WW27" s="43"/>
      <c r="WX27" s="43"/>
      <c r="WY27" s="43"/>
      <c r="WZ27" s="43"/>
      <c r="XA27" s="43"/>
      <c r="XB27" s="43"/>
      <c r="XC27" s="43"/>
      <c r="XD27" s="43"/>
      <c r="XE27" s="43"/>
      <c r="XF27" s="43"/>
      <c r="XG27" s="43"/>
      <c r="XH27" s="43"/>
      <c r="XI27" s="43"/>
      <c r="XJ27" s="43"/>
      <c r="XK27" s="43"/>
      <c r="XL27" s="43"/>
      <c r="XM27" s="43"/>
      <c r="XN27" s="43"/>
      <c r="XO27" s="43"/>
      <c r="XP27" s="43"/>
      <c r="XQ27" s="43"/>
      <c r="XR27" s="43"/>
      <c r="XS27" s="43"/>
      <c r="XT27" s="43"/>
      <c r="XU27" s="43"/>
      <c r="XV27" s="43"/>
      <c r="XW27" s="43"/>
      <c r="XX27" s="43"/>
      <c r="XY27" s="43"/>
      <c r="XZ27" s="43"/>
      <c r="YA27" s="43"/>
      <c r="YB27" s="43"/>
      <c r="YC27" s="43"/>
      <c r="YD27" s="43"/>
      <c r="YE27" s="43"/>
      <c r="YF27" s="43"/>
      <c r="YG27" s="43"/>
      <c r="YH27" s="43"/>
      <c r="YI27" s="43"/>
      <c r="YJ27" s="43"/>
      <c r="YK27" s="43"/>
      <c r="YL27" s="43"/>
      <c r="YM27" s="43"/>
      <c r="YN27" s="43"/>
      <c r="YO27" s="43"/>
      <c r="YP27" s="43"/>
      <c r="YQ27" s="43"/>
      <c r="YR27" s="43"/>
      <c r="YS27" s="43"/>
      <c r="YT27" s="43"/>
      <c r="YU27" s="43"/>
      <c r="YV27" s="43"/>
      <c r="YW27" s="43"/>
      <c r="YX27" s="43"/>
      <c r="YY27" s="43"/>
      <c r="YZ27" s="43"/>
      <c r="ZA27" s="43"/>
      <c r="ZB27" s="43"/>
      <c r="ZC27" s="43"/>
      <c r="ZD27" s="43"/>
      <c r="ZE27" s="43"/>
      <c r="ZF27" s="43"/>
      <c r="ZG27" s="43"/>
      <c r="ZH27" s="43"/>
      <c r="ZI27" s="43"/>
      <c r="ZJ27" s="43"/>
      <c r="ZK27" s="43"/>
      <c r="ZL27" s="43"/>
      <c r="ZM27" s="43"/>
      <c r="ZN27" s="43"/>
      <c r="ZO27" s="43"/>
      <c r="ZP27" s="43"/>
      <c r="ZQ27" s="43"/>
      <c r="ZR27" s="43"/>
      <c r="ZS27" s="43"/>
      <c r="ZT27" s="43"/>
      <c r="ZU27" s="43"/>
      <c r="ZV27" s="43"/>
      <c r="ZW27" s="43"/>
      <c r="ZX27" s="43"/>
      <c r="ZY27" s="43"/>
      <c r="ZZ27" s="43"/>
      <c r="AAA27" s="43"/>
      <c r="AAB27" s="43"/>
      <c r="AAC27" s="43"/>
      <c r="AAD27" s="43"/>
      <c r="AAE27" s="43"/>
      <c r="AAF27" s="43"/>
      <c r="AAG27" s="43"/>
      <c r="AAH27" s="43"/>
      <c r="AAI27" s="43"/>
      <c r="AAJ27" s="43"/>
      <c r="AAK27" s="43"/>
      <c r="AAL27" s="43"/>
      <c r="AAM27" s="43"/>
      <c r="AAN27" s="43"/>
      <c r="AAO27" s="43"/>
      <c r="AAP27" s="43"/>
      <c r="AAQ27" s="43"/>
      <c r="AAR27" s="43"/>
      <c r="AAS27" s="43"/>
      <c r="AAT27" s="43"/>
      <c r="AAU27" s="43"/>
      <c r="AAV27" s="43"/>
      <c r="AAW27" s="43"/>
      <c r="AAX27" s="43"/>
      <c r="AAY27" s="43"/>
      <c r="AAZ27" s="43"/>
      <c r="ABA27" s="43"/>
      <c r="ABB27" s="43"/>
      <c r="ABC27" s="43"/>
      <c r="ABD27" s="43"/>
      <c r="ABE27" s="43"/>
      <c r="ABF27" s="43"/>
      <c r="ABG27" s="43"/>
      <c r="ABH27" s="43"/>
      <c r="ABI27" s="43"/>
      <c r="ABJ27" s="43"/>
      <c r="ABK27" s="43"/>
      <c r="ABL27" s="43"/>
      <c r="ABM27" s="43"/>
      <c r="ABN27" s="43"/>
      <c r="ABO27" s="43"/>
      <c r="ABP27" s="43"/>
      <c r="ABQ27" s="43"/>
      <c r="ABR27" s="43"/>
      <c r="ABS27" s="43"/>
      <c r="ABT27" s="43"/>
      <c r="ABU27" s="43"/>
      <c r="ABV27" s="43"/>
      <c r="ABW27" s="43"/>
      <c r="ABX27" s="43"/>
      <c r="ABY27" s="43"/>
      <c r="ABZ27" s="43"/>
      <c r="ACA27" s="43"/>
      <c r="ACB27" s="43"/>
      <c r="ACC27" s="43"/>
      <c r="ACD27" s="43"/>
      <c r="ACE27" s="43"/>
      <c r="ACF27" s="43"/>
      <c r="ACG27" s="43"/>
      <c r="ACH27" s="43"/>
      <c r="ACI27" s="43"/>
      <c r="ACJ27" s="43"/>
      <c r="ACK27" s="43"/>
      <c r="ACL27" s="43"/>
      <c r="ACM27" s="43"/>
      <c r="ACN27" s="43"/>
      <c r="ACO27" s="43"/>
      <c r="ACP27" s="43"/>
      <c r="ACQ27" s="43"/>
      <c r="ACR27" s="43"/>
      <c r="ACS27" s="43"/>
      <c r="ACT27" s="43"/>
      <c r="ACU27" s="43"/>
      <c r="ACV27" s="43"/>
      <c r="ACW27" s="43"/>
      <c r="ACX27" s="43"/>
      <c r="ACY27" s="43"/>
      <c r="ACZ27" s="43"/>
      <c r="ADA27" s="43"/>
      <c r="ADB27" s="43"/>
      <c r="ADC27" s="43"/>
      <c r="ADD27" s="43"/>
      <c r="ADE27" s="43"/>
      <c r="ADF27" s="43"/>
      <c r="ADG27" s="43"/>
      <c r="ADH27" s="43"/>
      <c r="ADI27" s="43"/>
      <c r="ADJ27" s="43"/>
      <c r="ADK27" s="43"/>
      <c r="ADL27" s="43"/>
      <c r="ADM27" s="43"/>
      <c r="ADN27" s="43"/>
      <c r="ADO27" s="43"/>
      <c r="ADP27" s="43"/>
      <c r="ADQ27" s="43"/>
      <c r="ADR27" s="43"/>
      <c r="ADS27" s="43"/>
      <c r="ADT27" s="43"/>
      <c r="ADU27" s="43"/>
      <c r="ADV27" s="43"/>
      <c r="ADW27" s="43"/>
      <c r="ADX27" s="43"/>
      <c r="ADY27" s="43"/>
      <c r="ADZ27" s="43"/>
      <c r="AEA27" s="43"/>
      <c r="AEB27" s="43"/>
      <c r="AEC27" s="43"/>
      <c r="AED27" s="43"/>
      <c r="AEE27" s="43"/>
      <c r="AEF27" s="43"/>
      <c r="AEG27" s="43"/>
      <c r="AEH27" s="43"/>
      <c r="AEI27" s="43"/>
      <c r="AEJ27" s="43"/>
      <c r="AEK27" s="43"/>
      <c r="AEL27" s="43"/>
      <c r="AEM27" s="43"/>
      <c r="AEN27" s="43"/>
      <c r="AEO27" s="43"/>
      <c r="AEP27" s="43"/>
      <c r="AEQ27" s="43"/>
      <c r="AER27" s="43"/>
      <c r="AES27" s="43"/>
      <c r="AET27" s="43"/>
      <c r="AEU27" s="43"/>
      <c r="AEV27" s="43"/>
      <c r="AEW27" s="43"/>
      <c r="AEX27" s="43"/>
      <c r="AEY27" s="43"/>
      <c r="AEZ27" s="43"/>
      <c r="AFA27" s="43"/>
      <c r="AFB27" s="43"/>
      <c r="AFC27" s="43"/>
      <c r="AFD27" s="43"/>
      <c r="AFE27" s="43"/>
      <c r="AFF27" s="43"/>
      <c r="AFG27" s="43"/>
      <c r="AFH27" s="43"/>
      <c r="AFI27" s="43"/>
      <c r="AFJ27" s="43"/>
      <c r="AFK27" s="43"/>
      <c r="AFL27" s="43"/>
      <c r="AFM27" s="43"/>
      <c r="AFN27" s="43"/>
      <c r="AFO27" s="43"/>
      <c r="AFP27" s="43"/>
      <c r="AFQ27" s="43"/>
      <c r="AFR27" s="43"/>
      <c r="AFS27" s="43"/>
      <c r="AFT27" s="43"/>
      <c r="AFU27" s="43"/>
      <c r="AFV27" s="43"/>
      <c r="AFW27" s="43"/>
      <c r="AFX27" s="43"/>
      <c r="AFY27" s="43"/>
      <c r="AFZ27" s="43"/>
      <c r="AGA27" s="43"/>
      <c r="AGB27" s="43"/>
      <c r="AGC27" s="43"/>
      <c r="AGD27" s="43"/>
      <c r="AGE27" s="43"/>
      <c r="AGF27" s="43"/>
      <c r="AGG27" s="43"/>
      <c r="AGH27" s="43"/>
      <c r="AGI27" s="43"/>
      <c r="AGJ27" s="43"/>
      <c r="AGK27" s="43"/>
      <c r="AGL27" s="43"/>
      <c r="AGM27" s="43"/>
      <c r="AGN27" s="43"/>
      <c r="AGO27" s="43"/>
      <c r="AGP27" s="43"/>
      <c r="AGQ27" s="43"/>
      <c r="AGR27" s="43"/>
      <c r="AGS27" s="43"/>
      <c r="AGT27" s="43"/>
      <c r="AGU27" s="43"/>
      <c r="AGV27" s="43"/>
      <c r="AGW27" s="43"/>
      <c r="AGX27" s="43"/>
      <c r="AGY27" s="43"/>
      <c r="AGZ27" s="43"/>
      <c r="AHA27" s="43"/>
      <c r="AHB27" s="43"/>
      <c r="AHC27" s="43"/>
      <c r="AHD27" s="43"/>
      <c r="AHE27" s="43"/>
      <c r="AHF27" s="43"/>
      <c r="AHG27" s="43"/>
      <c r="AHH27" s="43"/>
      <c r="AHI27" s="43"/>
      <c r="AHJ27" s="43"/>
      <c r="AHK27" s="43"/>
      <c r="AHL27" s="43"/>
      <c r="AHM27" s="43"/>
      <c r="AHN27" s="43"/>
      <c r="AHO27" s="43"/>
      <c r="AHP27" s="43"/>
      <c r="AHQ27" s="43"/>
      <c r="AHR27" s="43"/>
      <c r="AHS27" s="43"/>
      <c r="AHT27" s="43"/>
      <c r="AHU27" s="43"/>
      <c r="AHV27" s="43"/>
      <c r="AHW27" s="43"/>
      <c r="AHX27" s="43"/>
      <c r="AHY27" s="43"/>
      <c r="AHZ27" s="43"/>
      <c r="AIA27" s="43"/>
      <c r="AIB27" s="43"/>
      <c r="AIC27" s="43"/>
      <c r="AID27" s="43"/>
      <c r="AIE27" s="43"/>
      <c r="AIF27" s="43"/>
      <c r="AIG27" s="43"/>
      <c r="AIH27" s="43"/>
      <c r="AII27" s="43"/>
      <c r="AIJ27" s="43"/>
      <c r="AIK27" s="43"/>
      <c r="AIL27" s="43"/>
      <c r="AIM27" s="43"/>
      <c r="AIN27" s="43"/>
      <c r="AIO27" s="43"/>
      <c r="AIP27" s="43"/>
      <c r="AIQ27" s="43"/>
      <c r="AIR27" s="43"/>
      <c r="AIS27" s="43"/>
      <c r="AIT27" s="43"/>
      <c r="AIU27" s="43"/>
      <c r="AIV27" s="43"/>
      <c r="AIW27" s="43"/>
      <c r="AIX27" s="43"/>
      <c r="AIY27" s="43"/>
      <c r="AIZ27" s="43"/>
      <c r="AJA27" s="43"/>
      <c r="AJB27" s="43"/>
      <c r="AJC27" s="43"/>
      <c r="AJD27" s="43"/>
      <c r="AJE27" s="43"/>
      <c r="AJF27" s="43"/>
      <c r="AJG27" s="43"/>
      <c r="AJH27" s="43"/>
      <c r="AJI27" s="43"/>
      <c r="AJJ27" s="43"/>
      <c r="AJK27" s="43"/>
      <c r="AJL27" s="43"/>
      <c r="AJM27" s="43"/>
      <c r="AJN27" s="43"/>
      <c r="AJO27" s="43"/>
      <c r="AJP27" s="43"/>
      <c r="AJQ27" s="43"/>
      <c r="AJR27" s="43"/>
      <c r="AJS27" s="43"/>
      <c r="AJT27" s="43"/>
      <c r="AJU27" s="43"/>
      <c r="AJV27" s="43"/>
      <c r="AJW27" s="43"/>
      <c r="AJX27" s="43"/>
      <c r="AJY27" s="43"/>
      <c r="AJZ27" s="43"/>
      <c r="AKA27" s="43"/>
      <c r="AKB27" s="43"/>
      <c r="AKC27" s="43"/>
      <c r="AKD27" s="43"/>
      <c r="AKE27" s="43"/>
      <c r="AKF27" s="43"/>
      <c r="AKG27" s="43"/>
      <c r="AKH27" s="43"/>
      <c r="AKI27" s="43"/>
      <c r="AKJ27" s="43"/>
      <c r="AKK27" s="43"/>
      <c r="AKL27" s="43"/>
      <c r="AKM27" s="43"/>
      <c r="AKN27" s="43"/>
      <c r="AKO27" s="43"/>
      <c r="AKP27" s="43"/>
      <c r="AKQ27" s="43"/>
      <c r="AKR27" s="43"/>
      <c r="AKS27" s="43"/>
      <c r="AKT27" s="43"/>
      <c r="AKU27" s="43"/>
      <c r="AKV27" s="43"/>
      <c r="AKW27" s="43"/>
      <c r="AKX27" s="43"/>
      <c r="AKY27" s="43"/>
      <c r="AKZ27" s="43"/>
      <c r="ALA27" s="43"/>
      <c r="ALB27" s="43"/>
      <c r="ALC27" s="43"/>
      <c r="ALD27" s="43"/>
      <c r="ALE27" s="43"/>
      <c r="ALF27" s="43"/>
      <c r="ALG27" s="43"/>
      <c r="ALH27" s="43"/>
      <c r="ALI27" s="43"/>
      <c r="ALJ27" s="43"/>
      <c r="ALK27" s="43"/>
      <c r="ALL27" s="43"/>
      <c r="ALM27" s="43"/>
      <c r="ALN27" s="43"/>
      <c r="ALO27" s="43"/>
      <c r="ALP27" s="43"/>
      <c r="ALQ27" s="43"/>
      <c r="ALR27" s="43"/>
    </row>
    <row r="28" spans="2:1006" s="4" customFormat="1" ht="77.25" customHeight="1" x14ac:dyDescent="0.25">
      <c r="B28" s="29">
        <v>15</v>
      </c>
      <c r="C28" s="41" t="s">
        <v>58</v>
      </c>
      <c r="D28" s="37" t="s">
        <v>6</v>
      </c>
      <c r="E28" s="30" t="s">
        <v>47</v>
      </c>
      <c r="F28" s="30" t="s">
        <v>36</v>
      </c>
      <c r="G28" s="33">
        <v>0</v>
      </c>
      <c r="H28" s="33">
        <v>0</v>
      </c>
      <c r="I28" s="33">
        <v>0</v>
      </c>
      <c r="J28" s="33">
        <v>0</v>
      </c>
      <c r="K28" s="33">
        <v>362.9</v>
      </c>
      <c r="L28" s="33"/>
      <c r="M28" s="32">
        <v>0</v>
      </c>
      <c r="N28" s="33"/>
      <c r="O28" s="3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</row>
    <row r="29" spans="2:1006" ht="53.25" customHeight="1" x14ac:dyDescent="0.25">
      <c r="B29" s="29">
        <v>16</v>
      </c>
      <c r="C29" s="30" t="s">
        <v>40</v>
      </c>
      <c r="D29" s="37" t="s">
        <v>6</v>
      </c>
      <c r="E29" s="30" t="s">
        <v>43</v>
      </c>
      <c r="F29" s="30" t="s">
        <v>39</v>
      </c>
      <c r="G29" s="42">
        <v>5987</v>
      </c>
      <c r="H29" s="42">
        <v>1800</v>
      </c>
      <c r="I29" s="42">
        <v>0</v>
      </c>
      <c r="J29" s="42">
        <v>375</v>
      </c>
      <c r="K29" s="42">
        <v>250</v>
      </c>
      <c r="L29" s="42"/>
      <c r="M29" s="42">
        <v>0</v>
      </c>
      <c r="N29" s="42"/>
      <c r="O29" s="34">
        <v>1683.89</v>
      </c>
    </row>
    <row r="30" spans="2:1006" s="4" customFormat="1" ht="58.5" customHeight="1" x14ac:dyDescent="0.25">
      <c r="B30" s="29">
        <v>17</v>
      </c>
      <c r="C30" s="30" t="s">
        <v>41</v>
      </c>
      <c r="D30" s="37" t="s">
        <v>6</v>
      </c>
      <c r="E30" s="30" t="s">
        <v>72</v>
      </c>
      <c r="F30" s="30" t="s">
        <v>20</v>
      </c>
      <c r="G30" s="33">
        <v>3781</v>
      </c>
      <c r="H30" s="33">
        <v>1500</v>
      </c>
      <c r="I30" s="33">
        <v>0</v>
      </c>
      <c r="J30" s="33">
        <v>0</v>
      </c>
      <c r="K30" s="33">
        <v>250</v>
      </c>
      <c r="L30" s="33"/>
      <c r="M30" s="42">
        <v>0</v>
      </c>
      <c r="N30" s="33"/>
      <c r="O30" s="34">
        <v>837.02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</row>
    <row r="31" spans="2:1006" s="4" customFormat="1" ht="70.5" customHeight="1" x14ac:dyDescent="0.25">
      <c r="B31" s="29">
        <v>18</v>
      </c>
      <c r="C31" s="30" t="s">
        <v>49</v>
      </c>
      <c r="D31" s="37" t="s">
        <v>6</v>
      </c>
      <c r="E31" s="30" t="s">
        <v>65</v>
      </c>
      <c r="F31" s="30" t="s">
        <v>48</v>
      </c>
      <c r="G31" s="42">
        <v>5987</v>
      </c>
      <c r="H31" s="42">
        <v>1800</v>
      </c>
      <c r="I31" s="33">
        <v>0</v>
      </c>
      <c r="J31" s="33">
        <v>0</v>
      </c>
      <c r="K31" s="33">
        <v>250</v>
      </c>
      <c r="L31" s="33"/>
      <c r="M31" s="42">
        <v>0</v>
      </c>
      <c r="N31" s="33"/>
      <c r="O31" s="34">
        <v>1477.28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</row>
    <row r="32" spans="2:1006" s="4" customFormat="1" ht="70.5" customHeight="1" x14ac:dyDescent="0.25">
      <c r="B32" s="29">
        <v>19</v>
      </c>
      <c r="C32" s="30" t="s">
        <v>68</v>
      </c>
      <c r="D32" s="37" t="s">
        <v>6</v>
      </c>
      <c r="E32" s="30" t="s">
        <v>61</v>
      </c>
      <c r="F32" s="30" t="s">
        <v>62</v>
      </c>
      <c r="G32" s="42">
        <v>6449</v>
      </c>
      <c r="H32" s="42">
        <v>1800</v>
      </c>
      <c r="I32" s="33">
        <v>0</v>
      </c>
      <c r="J32" s="33">
        <v>0</v>
      </c>
      <c r="K32" s="33">
        <v>250</v>
      </c>
      <c r="L32" s="33"/>
      <c r="M32" s="42">
        <v>0</v>
      </c>
      <c r="N32" s="33"/>
      <c r="O32" s="34">
        <v>1402.33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</row>
    <row r="33" spans="2:1006" s="4" customFormat="1" ht="42" customHeight="1" x14ac:dyDescent="0.25">
      <c r="B33" s="29">
        <v>20</v>
      </c>
      <c r="C33" s="30" t="s">
        <v>46</v>
      </c>
      <c r="D33" s="37" t="s">
        <v>6</v>
      </c>
      <c r="E33" s="30" t="s">
        <v>44</v>
      </c>
      <c r="F33" s="30" t="s">
        <v>45</v>
      </c>
      <c r="G33" s="33">
        <v>5987</v>
      </c>
      <c r="H33" s="33">
        <v>1800</v>
      </c>
      <c r="I33" s="33">
        <v>0</v>
      </c>
      <c r="J33" s="33">
        <v>250</v>
      </c>
      <c r="K33" s="33">
        <v>375</v>
      </c>
      <c r="L33" s="33"/>
      <c r="M33" s="33">
        <v>0</v>
      </c>
      <c r="N33" s="33"/>
      <c r="O33" s="34">
        <v>1387.54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</row>
    <row r="34" spans="2:1006" s="44" customFormat="1" ht="70.5" customHeight="1" x14ac:dyDescent="0.25">
      <c r="B34" s="29">
        <v>21</v>
      </c>
      <c r="C34" s="30" t="s">
        <v>80</v>
      </c>
      <c r="D34" s="37"/>
      <c r="E34" s="30"/>
      <c r="F34" s="30"/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810.23</v>
      </c>
      <c r="M34" s="42">
        <v>794.99</v>
      </c>
      <c r="N34" s="42">
        <v>30.68</v>
      </c>
      <c r="O34" s="34">
        <v>1479.11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</row>
    <row r="35" spans="2:1006" s="44" customFormat="1" ht="70.5" customHeight="1" x14ac:dyDescent="0.25">
      <c r="B35" s="29">
        <v>22</v>
      </c>
      <c r="C35" s="30" t="s">
        <v>81</v>
      </c>
      <c r="D35" s="37"/>
      <c r="E35" s="30"/>
      <c r="F35" s="30"/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1152.05</v>
      </c>
      <c r="M35" s="32">
        <v>1130.3699999999999</v>
      </c>
      <c r="N35" s="33">
        <v>29.59</v>
      </c>
      <c r="O35" s="34">
        <v>860.03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</row>
    <row r="36" spans="2:1006" s="4" customFormat="1" ht="15" customHeight="1" x14ac:dyDescent="0.25">
      <c r="B36" s="45" t="s">
        <v>59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</row>
    <row r="37" spans="2:1006" s="4" customFormat="1" ht="15" customHeight="1" x14ac:dyDescent="0.25">
      <c r="B37" s="25" t="s">
        <v>83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17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</row>
    <row r="38" spans="2:1006" s="4" customFormat="1" ht="14.25" x14ac:dyDescent="0.25">
      <c r="B38" s="25" t="s">
        <v>82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</row>
    <row r="39" spans="2:1006" s="4" customFormat="1" x14ac:dyDescent="0.25">
      <c r="C39" s="12"/>
      <c r="D39" s="12"/>
      <c r="E39" s="12"/>
      <c r="O39" s="20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</row>
    <row r="40" spans="2:1006" s="4" customFormat="1" ht="14.25" x14ac:dyDescent="0.25">
      <c r="C40" s="12"/>
      <c r="D40" s="12"/>
      <c r="E40" s="12"/>
      <c r="O40" s="17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</row>
    <row r="41" spans="2:1006" s="4" customFormat="1" ht="14.25" x14ac:dyDescent="0.25">
      <c r="C41" s="12"/>
      <c r="D41" s="12"/>
      <c r="E41" s="12"/>
      <c r="O41" s="17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</row>
    <row r="42" spans="2:1006" s="4" customFormat="1" ht="14.25" x14ac:dyDescent="0.25">
      <c r="C42" s="12"/>
      <c r="D42" s="12"/>
      <c r="E42" s="12"/>
      <c r="O42" s="17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</row>
    <row r="43" spans="2:1006" s="4" customFormat="1" ht="14.25" x14ac:dyDescent="0.25">
      <c r="C43" s="12"/>
      <c r="D43" s="12"/>
      <c r="E43" s="12"/>
      <c r="O43" s="17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</row>
    <row r="44" spans="2:1006" s="4" customFormat="1" ht="14.25" x14ac:dyDescent="0.25">
      <c r="C44" s="12"/>
      <c r="D44" s="12"/>
      <c r="E44" s="12"/>
      <c r="O44" s="17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</row>
    <row r="45" spans="2:1006" ht="15" customHeight="1" x14ac:dyDescent="0.25">
      <c r="B45" s="26" t="s">
        <v>38</v>
      </c>
      <c r="C45" s="26"/>
      <c r="D45" s="26"/>
      <c r="E45" s="26"/>
      <c r="F45" s="26"/>
      <c r="G45" s="9"/>
      <c r="H45" s="9"/>
      <c r="I45" s="23" t="s">
        <v>54</v>
      </c>
      <c r="J45" s="23"/>
      <c r="K45" s="23"/>
      <c r="L45" s="23"/>
      <c r="M45" s="23"/>
      <c r="N45" s="23"/>
    </row>
    <row r="46" spans="2:1006" ht="15" customHeight="1" x14ac:dyDescent="0.25">
      <c r="B46" s="28" t="s">
        <v>53</v>
      </c>
      <c r="C46" s="28"/>
      <c r="D46" s="28"/>
      <c r="E46" s="28"/>
      <c r="F46" s="28"/>
      <c r="G46" s="10"/>
      <c r="H46" s="10"/>
      <c r="I46" s="28" t="s">
        <v>52</v>
      </c>
      <c r="J46" s="28"/>
      <c r="K46" s="28"/>
      <c r="L46" s="28"/>
      <c r="M46" s="28"/>
      <c r="N46" s="28"/>
    </row>
    <row r="47" spans="2:1006" x14ac:dyDescent="0.25">
      <c r="B47" s="24" t="s">
        <v>9</v>
      </c>
      <c r="C47" s="24"/>
      <c r="D47" s="24"/>
      <c r="E47" s="24"/>
      <c r="F47" s="24"/>
      <c r="G47" s="11"/>
      <c r="H47" s="11"/>
      <c r="I47" s="22" t="s">
        <v>37</v>
      </c>
      <c r="J47" s="22"/>
      <c r="K47" s="22"/>
      <c r="L47" s="22"/>
      <c r="M47" s="22"/>
      <c r="N47" s="22"/>
    </row>
    <row r="48" spans="2:1006" x14ac:dyDescent="0.2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4:14" x14ac:dyDescent="0.25">
      <c r="D49" s="8"/>
      <c r="E49" s="27"/>
      <c r="F49" s="27"/>
      <c r="G49" s="8"/>
      <c r="H49" s="8"/>
      <c r="I49" s="8"/>
      <c r="J49" s="8"/>
      <c r="K49" s="8"/>
      <c r="L49" s="8"/>
      <c r="M49" s="8"/>
      <c r="N49" s="8"/>
    </row>
    <row r="50" spans="4:14" x14ac:dyDescent="0.25">
      <c r="E50" s="21"/>
      <c r="F50" s="21"/>
      <c r="G50" s="4"/>
      <c r="H50" s="4"/>
      <c r="I50" s="4"/>
      <c r="J50" s="4"/>
      <c r="K50" s="4"/>
      <c r="L50" s="4"/>
      <c r="M50" s="4"/>
      <c r="N50" s="4"/>
    </row>
  </sheetData>
  <autoFilter ref="B13:N22" xr:uid="{00000000-0009-0000-0000-000000000000}"/>
  <mergeCells count="19">
    <mergeCell ref="B11:O11"/>
    <mergeCell ref="B38:O38"/>
    <mergeCell ref="B36:O36"/>
    <mergeCell ref="E50:F50"/>
    <mergeCell ref="B3:O3"/>
    <mergeCell ref="B4:O4"/>
    <mergeCell ref="B5:O5"/>
    <mergeCell ref="B37:N37"/>
    <mergeCell ref="B45:F45"/>
    <mergeCell ref="E49:F49"/>
    <mergeCell ref="I45:N45"/>
    <mergeCell ref="I46:N46"/>
    <mergeCell ref="I47:N47"/>
    <mergeCell ref="B46:F46"/>
    <mergeCell ref="B47:F47"/>
    <mergeCell ref="B6:O6"/>
    <mergeCell ref="B7:O7"/>
    <mergeCell ref="B8:O8"/>
    <mergeCell ref="B9:O9"/>
  </mergeCells>
  <phoneticPr fontId="5" type="noConversion"/>
  <printOptions horizontalCentered="1" verticalCentered="1"/>
  <pageMargins left="0" right="0" top="1.1811023622047245" bottom="0.98425196850393704" header="0.51181102362204722" footer="0.51181102362204722"/>
  <pageSetup paperSize="14" scale="80" firstPageNumber="0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Admision</dc:creator>
  <cp:lastModifiedBy>Maria Liliana Coy Batzin</cp:lastModifiedBy>
  <cp:revision>11</cp:revision>
  <cp:lastPrinted>2026-09-25T00:16:41Z</cp:lastPrinted>
  <dcterms:created xsi:type="dcterms:W3CDTF">2016-02-19T19:01:00Z</dcterms:created>
  <dcterms:modified xsi:type="dcterms:W3CDTF">2026-10-07T23:58:39Z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